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2" tabRatio="884" activeTab="3"/>
  </bookViews>
  <sheets>
    <sheet name="2" sheetId="1" r:id="rId1"/>
    <sheet name="1" sheetId="2" r:id="rId2"/>
    <sheet name="3" sheetId="3" r:id="rId3"/>
    <sheet name="7" sheetId="4" r:id="rId4"/>
    <sheet name="6" sheetId="5" r:id="rId5"/>
    <sheet name="4" sheetId="6" r:id="rId6"/>
    <sheet name="5" sheetId="7" r:id="rId7"/>
  </sheets>
  <definedNames>
    <definedName name="_xlnm.Print_Titles" localSheetId="2">'3'!$12:$13</definedName>
  </definedNames>
  <calcPr fullCalcOnLoad="1"/>
</workbook>
</file>

<file path=xl/sharedStrings.xml><?xml version="1.0" encoding="utf-8"?>
<sst xmlns="http://schemas.openxmlformats.org/spreadsheetml/2006/main" count="1076" uniqueCount="417">
  <si>
    <t xml:space="preserve">к решению Совета городского поселения </t>
  </si>
  <si>
    <t>ЖИЛИЩНО-КОММУНАЛЬНОЕ ХОЗЯЙСТВО</t>
  </si>
  <si>
    <t>0500</t>
  </si>
  <si>
    <t>0501</t>
  </si>
  <si>
    <t>Жилищное хозяйство</t>
  </si>
  <si>
    <t>ДОХОДЫ ОТ ОКАЗАНИЯ ПЛАТНЫХ УСЛУГ И КОМПЕНСАЦИИ ЗАТРАТ ГОСУДАРСТВА</t>
  </si>
  <si>
    <t>БЕЗВОЗМЕЗДНЫЕ ПОСТУПЛЕНИЯ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</si>
  <si>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</si>
  <si>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</si>
  <si>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</si>
  <si>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</si>
  <si>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ВСЕГО доходов</t>
  </si>
  <si>
    <t>0100</t>
  </si>
  <si>
    <t>ВСЕГО расходов</t>
  </si>
  <si>
    <t>Наименование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</si>
  <si>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</si>
  <si>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</si>
  <si>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</si>
  <si>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</si>
  <si>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</si>
  <si>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</si>
  <si>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Единый сельскохозяйственный налог</t>
  </si>
  <si>
    <t>Налог на имущество физических лиц, взимаемый по ставке, применяемый к объекту налогообложения, расположенному  в границах поселения</t>
  </si>
  <si>
    <t>Налог на имущество физических лиц</t>
  </si>
  <si>
    <t>Земельный налог</t>
  </si>
  <si>
    <t xml:space="preserve">муниципального района Мелеузовский район по разделам, подразделам, </t>
  </si>
  <si>
    <t>НАЛОГИ НА ИМУЩЕСТВО</t>
  </si>
  <si>
    <t xml:space="preserve">                                                к решению Совета городского поселения</t>
  </si>
  <si>
    <t>Доходы, получаемые в виде арендной  либо иной платы за  передачу в возмездное владение государственного и муниципального имущества (за 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</si>
  <si>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</si>
  <si>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</si>
  <si>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0503</t>
  </si>
  <si>
    <t>Благоустройство</t>
  </si>
  <si>
    <t>0800</t>
  </si>
  <si>
    <t>Культура</t>
  </si>
  <si>
    <t>0801</t>
  </si>
  <si>
    <t>Музеи и постоянные выставки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</si>
  <si>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</si>
  <si>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(руб.)</t>
  </si>
  <si>
    <t>Распределение расходов бюджета городского поселения город Мелеуз</t>
  </si>
  <si>
    <t>к решению Совета городского поселения</t>
  </si>
  <si>
    <t>город Мелеуз муниципального района</t>
  </si>
  <si>
    <t>Мелеузовский район РБ</t>
  </si>
  <si>
    <t>Источники финансирования дефицита бюджета городского поселения город Мелеуз муниципального района Мелеузовский район</t>
  </si>
  <si>
    <t xml:space="preserve">                                                Мелеузовский район Республики Башкортостан</t>
  </si>
  <si>
    <t xml:space="preserve">                                                город      Мелеуз муниципального района</t>
  </si>
  <si>
    <t xml:space="preserve">                                  к решению Совета городского поселения</t>
  </si>
  <si>
    <t xml:space="preserve">                                  город Мелеуз муниципального района </t>
  </si>
  <si>
    <t xml:space="preserve">                                  Мелеузовский район РБ</t>
  </si>
  <si>
    <t>Кассовое исполнение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</si>
  <si>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</si>
  <si>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</si>
  <si>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</si>
  <si>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</si>
  <si>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Наименование кода вида доходов, подвидов доходов, классификации операций сектора государственного управления, относящихся к доходам бюджета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</si>
  <si>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</si>
  <si>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Всего</t>
  </si>
  <si>
    <t>Источники внутреннего финансирования дефицитов бюджетов</t>
  </si>
  <si>
    <t>Увеличение прочих остатков средств бюджета</t>
  </si>
  <si>
    <t>Уменьшение остатков средств бюджета</t>
  </si>
  <si>
    <t>Администрация городского поселения город Мелеуз муниципального района Мелеузовский район Республики Башкортостан</t>
  </si>
  <si>
    <t>01 00 00 00 00 0000 000</t>
  </si>
  <si>
    <t>01 05 00 00 00 0000 500</t>
  </si>
  <si>
    <t>01 05 00 00 00 0000 600</t>
  </si>
  <si>
    <t>Наименование кода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</si>
  <si>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Приложение № 3</t>
  </si>
  <si>
    <t xml:space="preserve">                                                Приложение № 6</t>
  </si>
  <si>
    <t>Уменьшение прочих остатков денежных средств бюджета городского поселения город Мелеуз муниципального района Мелеузовский район Республики Башкортостан</t>
  </si>
  <si>
    <t>Увеличение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</si>
  <si>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НАЦИОНАЛЬНАЯ ЭКОНОМИКА</t>
  </si>
  <si>
    <t>0400</t>
  </si>
  <si>
    <t>0409</t>
  </si>
  <si>
    <t>1202</t>
  </si>
  <si>
    <t>Уменьшение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</si>
  <si>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791 01 05 00 00 00 0000 600</t>
  </si>
  <si>
    <t>791 01 05 00 00 00 0000 500</t>
  </si>
  <si>
    <t>791 01 00 00 00 00 0000 000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</si>
  <si>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</si>
  <si>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</si>
  <si>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 лицами в соответсвии со статьей 228 Налового Кодекса Российской Федерации</t>
  </si>
  <si>
    <t>ШТРАФЫ, САНКЦИИ,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</si>
  <si>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</si>
  <si>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 местной администрации (исполнительно-распорядительного органа муниципального образования)</t>
  </si>
  <si>
    <t>Дорожное хозяйство (дорожные фонды)</t>
  </si>
  <si>
    <t>Прочие мероприятия по благоустройству поселений</t>
  </si>
  <si>
    <t xml:space="preserve"> КУЛЬТУРА И КИНЕМАТОГРАФИЯ</t>
  </si>
  <si>
    <t>Дворцы и дома культуры, другие учреждения культуры и средств массовой информации</t>
  </si>
  <si>
    <t>СРЕДСТВА МАССОВОЙ ИНФОРМАЦИИ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</si>
  <si>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</si>
  <si>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</si>
  <si>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</si>
  <si>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</si>
  <si>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</si>
  <si>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</si>
  <si>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200</t>
  </si>
  <si>
    <t>0113</t>
  </si>
  <si>
    <t>Иные бюджетные ассигнования</t>
  </si>
  <si>
    <t>800</t>
  </si>
  <si>
    <t>Дорожное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</si>
  <si>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</si>
  <si>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</si>
  <si>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</si>
  <si>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</si>
  <si>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</si>
  <si>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ОБЩЕГОСУДАРСТВЕННЫЕ ВОПРОСЫ</t>
  </si>
  <si>
    <t>поселения город Мелеуз</t>
  </si>
  <si>
    <t>Мелеузовский район</t>
  </si>
  <si>
    <t>Республики Башкортостан</t>
  </si>
  <si>
    <t>Сумма</t>
  </si>
  <si>
    <t xml:space="preserve">                                                Приложение № 7</t>
  </si>
  <si>
    <t>Земельный налог с организаций, обладающих земельным участком, расположенным в границах городских поселений</t>
  </si>
  <si>
    <t>Плата за увеличении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</si>
  <si>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</si>
  <si>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Основное мероприятие "Реализация задач и функций возложенных на исполнительные органы местного самоуправления за счет бюджета городского поселения город Мелеуз муниципального района Мелеузовский район Республики Башкортостан"</t>
  </si>
  <si>
    <t>45\0\00\00000</t>
  </si>
  <si>
    <t>45\0\01\02080</t>
  </si>
  <si>
    <t>45\0\01\02040</t>
  </si>
  <si>
    <t>45\0\01\00000</t>
  </si>
  <si>
    <t>43\0\00\00000</t>
  </si>
  <si>
    <t>42\0\00\00000</t>
  </si>
  <si>
    <t>Основное мероприятие "Организация ремонта и содержание дорог местного значения в городском поселении город Мелеуз муниципального района Мелеузовский район Республики Башкортостан"</t>
  </si>
  <si>
    <t>42\0\01\00000</t>
  </si>
  <si>
    <t>42\0\01\03150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</si>
  <si>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</si>
  <si>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44\0\00\00000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</si>
  <si>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 Башкортостан"</t>
  </si>
  <si>
    <t>44\0\02\00000</t>
  </si>
  <si>
    <t>44\0\02\03610</t>
  </si>
  <si>
    <t>Муниципальная программа "Благоустройство территорий городского поселения город Мелеуз муниципального района Мелеузовский район Республики Башкортостан"</t>
  </si>
  <si>
    <t>Основное мероприятие "Повышение степени благоустройства территорий городского поселения город Мелеуз муниципального района Мелеузовский район Республики Башкортостан"</t>
  </si>
  <si>
    <t>43\0\01\00000</t>
  </si>
  <si>
    <t>43\0\01\06050</t>
  </si>
  <si>
    <t>Муниципальная программа "Развитие культуры в городском поселении город Мелеуз муниципального района Мелеузовский район Республики Башкортостан"</t>
  </si>
  <si>
    <t>41\0\01\00000</t>
  </si>
  <si>
    <t>Основное мероприятие "Сохранение, создание, распространненых культурных ценностей, предоставляемых культурных благ населению в различных формах и видах в городском поселении город Мелеуз"</t>
  </si>
  <si>
    <t>41\0\00\00000</t>
  </si>
  <si>
    <t>41\0\01\44090</t>
  </si>
  <si>
    <t>41\0\01\44190</t>
  </si>
  <si>
    <t>1200</t>
  </si>
  <si>
    <t>Переодическая печать и издательства</t>
  </si>
  <si>
    <t>Основное мероприятие "Размещение информации в печатных средствах массовой информации"</t>
  </si>
  <si>
    <t>45\0\03\00000</t>
  </si>
  <si>
    <t>Публикация муниципальных правовых актов и иной официальной информации</t>
  </si>
  <si>
    <t>45\003\64450</t>
  </si>
  <si>
    <t>Муниципальная программа "Дороги городского поселения город Мелеуз муниципального района Мелеузовский район Республики Башкортостан"</t>
  </si>
  <si>
    <t>45\0\03\64450</t>
  </si>
  <si>
    <t xml:space="preserve">                                  Приложение № 1</t>
  </si>
  <si>
    <t>доходов бюджетов в разрезе главных администраторов доходов</t>
  </si>
  <si>
    <t>100 1 03 00000 00 0000 000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</si>
  <si>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</si>
  <si>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</si>
  <si>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</si>
  <si>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</si>
  <si>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</si>
  <si>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</si>
  <si>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</si>
  <si>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</si>
  <si>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</si>
  <si>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</si>
  <si>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</si>
  <si>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182 1 06 01030 13 0000 110</t>
  </si>
  <si>
    <t>182 1 06 06000 00 0000 110</t>
  </si>
  <si>
    <t>182 1 06 06033 13 0000 110</t>
  </si>
  <si>
    <t>182 1 06 06043 13 0000 110</t>
  </si>
  <si>
    <t>791 1 11 09045 13 0000 120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</si>
  <si>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</si>
  <si>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791 1 13 00000 00 0000 000</t>
  </si>
  <si>
    <t>791 1 13 01995 13 0000 130</t>
  </si>
  <si>
    <t>791 1 16 00000 00 0000 000</t>
  </si>
  <si>
    <t>791 2 00 00000 00 0000 000</t>
  </si>
  <si>
    <t>863 1 11 00000 00 0000 000</t>
  </si>
  <si>
    <t>863 1 11 05000 00 0000 120</t>
  </si>
  <si>
    <t>863 1 11 05013 13 0000 120</t>
  </si>
  <si>
    <t>863 1 14 00000 00 0000 000</t>
  </si>
  <si>
    <t>863 1 14 06000 00 0000 000</t>
  </si>
  <si>
    <t>863 1 14 06010 00 0000 430</t>
  </si>
  <si>
    <t>863 1 14 06013 13 0000 430</t>
  </si>
  <si>
    <t>863 1 14 06313 13 0000 430</t>
  </si>
  <si>
    <t>Приложение № 4</t>
  </si>
  <si>
    <t>Приложение № 5</t>
  </si>
  <si>
    <t>Налог на имущество физических лиц, взимаемый по ставке, применяемым к объекту налогообложения, расположенным 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</si>
  <si>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</si>
  <si>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</si>
  <si>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1 00 00000 00 0000 000</t>
  </si>
  <si>
    <t>НАЛОГОВЫЕ И НЕНАЛОГОВЫЕ ДОХОДЫ</t>
  </si>
  <si>
    <t xml:space="preserve">целевым статьям (муниципальным программам и непрограмным направлениям деятельности)группам видов расходов бюджетов </t>
  </si>
  <si>
    <t>Мероприятия в области жилищного хозяйства</t>
  </si>
  <si>
    <t>44\0\02\03530</t>
  </si>
  <si>
    <t>Иные безвозмездные и безвозвратные перечисления</t>
  </si>
  <si>
    <t>500</t>
  </si>
  <si>
    <t>Межбюджетные трансферты</t>
  </si>
  <si>
    <t>Код главного администратора доходов</t>
  </si>
  <si>
    <t>ДОХОДЫ, всего</t>
  </si>
  <si>
    <t>УПОЛНОМОЧЕННЫЙ ОРГАН ФЕДЕРАЛЬНОГО КАЗНАЧЕЙСТВА</t>
  </si>
  <si>
    <t>100 1 00 00000 00 0000 000</t>
  </si>
  <si>
    <t>100 1 03 02000 01 0000 110</t>
  </si>
  <si>
    <t>Акцизы по подакцизным товарам (продукции), производимым на терретории Российской Федерации</t>
  </si>
  <si>
    <t>УПРАВЛЕНИЕ ФЕДЕРАЛЬНОЙ НАЛОГОВЫЙ СЛУЖБЫ ПО РЕСПУБЛИКЕ БАШКОРТОСТАН</t>
  </si>
  <si>
    <t>182 1 00 00000 00 0000 000</t>
  </si>
  <si>
    <t>791 1 00 00000 00 0000 000</t>
  </si>
  <si>
    <t>МИНИСТЕРСТВО ЗЕМЕЛЬНЫХ И ИМУЩЕСТВЕННЫХ ОТНОШЕНИЙ РЕСПУБЛИКИ БАШКОРТОСТАН</t>
  </si>
  <si>
    <t>863 1 00 00000 00 0000 000</t>
  </si>
  <si>
    <t>Коды БК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</si>
  <si>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</si>
  <si>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</si>
  <si>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</si>
  <si>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</si>
  <si>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</si>
  <si>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</si>
  <si>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</si>
  <si>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</si>
  <si>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</si>
  <si>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</si>
  <si>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</si>
  <si>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1 05 03010 01 2100 110</t>
  </si>
  <si>
    <t>1 05 03010 01 3000 110</t>
  </si>
  <si>
    <t>1 06 00000 00 0000 000</t>
  </si>
  <si>
    <t>1 06 01000 00 0000 110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</si>
  <si>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</si>
  <si>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</si>
  <si>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</si>
  <si>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</si>
  <si>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</si>
  <si>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</si>
  <si>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1 13 00000 00 0000 000</t>
  </si>
  <si>
    <t>1 13 01995 13 0000 130</t>
  </si>
  <si>
    <t>1 14 00000 00 0000 000</t>
  </si>
  <si>
    <t>1 14 06000 00 0000 000</t>
  </si>
  <si>
    <t>1 14 06013 13 0000 430</t>
  </si>
  <si>
    <t>1 16 00000 00 0000 000</t>
  </si>
  <si>
    <t xml:space="preserve"> 2 00 00000 00 000 000</t>
  </si>
  <si>
    <t xml:space="preserve">                                   Приложение № 2</t>
  </si>
  <si>
    <t xml:space="preserve"> подвидов доходов, классификации операций сектора государственного управления, относящихся доходам бюджета городского поселения город Мелеуз муниципального района Мелеузовский район Республики Башкортостан</t>
  </si>
  <si>
    <t xml:space="preserve">Показатели </t>
  </si>
  <si>
    <t>Акцизы по подакцизном товарам (продукции), производимым на территории Российской Федерации</t>
  </si>
  <si>
    <t>1 03 02000 01 0000 110</t>
  </si>
  <si>
    <t>1 05 03010 01 1000 110</t>
  </si>
  <si>
    <t>1 06 01030 13 0000 110</t>
  </si>
  <si>
    <t>Прочие доходы  от компенсации затрат бюджетов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</si>
  <si>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</si>
  <si>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1 14 06313 13 0000 430</t>
  </si>
  <si>
    <t>1 11 09045 13 0000 120</t>
  </si>
  <si>
    <t>42\0\01\S2160</t>
  </si>
  <si>
    <t>ДРУГИЕ ВОПРОСЫ В ОБЛАСТИ НАЦИОНАЛЬНОЙ ЭКОНОМИКИ</t>
  </si>
  <si>
    <t>0412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</si>
  <si>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</t>
  </si>
  <si>
    <t>44\0\02\03330</t>
  </si>
  <si>
    <t>Проведение работ по землеустройству</t>
  </si>
  <si>
    <t>ДРУГИЕ ВОПРОСЫ В ОБЛАСТИ ЖИЛИЩНО-КОММУНАЛЬНОГО ХОЗЯЙСТВА</t>
  </si>
  <si>
    <t>0505</t>
  </si>
  <si>
    <t>Организация и содержание мест захоронения</t>
  </si>
  <si>
    <t>43\0\01\06400</t>
  </si>
  <si>
    <t>41\0\01\45870</t>
  </si>
  <si>
    <t>Мероприятив в сфере культуры,кинематографии</t>
  </si>
  <si>
    <t>41\0\01\S2040</t>
  </si>
  <si>
    <t>45\0\01\74000</t>
  </si>
  <si>
    <t>Вед-во</t>
  </si>
  <si>
    <t>АДМИНИСТРАЦИЯ ГОРОДСКОГО ПОСЕЛЕНИЯ ГОРОД МЕЛЕУЗ МУНИЦИПАЛЬНОГО РАЙОНА МЕЛЕУЗОВСКИЙ РАЙОН РЕСПУБЛИКИ БАШКОРТОСТАН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</si>
  <si>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</si>
  <si>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город  Мелеуз  муниципального района Мелеузовский район Республики Башкортостан</t>
  </si>
  <si>
    <t>791 01 05 02 01 13 0000 510</t>
  </si>
  <si>
    <t>791 01 05 02 01 13 0000 610</t>
  </si>
  <si>
    <t>01 05 02 01 13 0000 510</t>
  </si>
  <si>
    <t>01 05 02 01 13 0000 610</t>
  </si>
  <si>
    <t>791 2 02 49999 13 5555 150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</si>
  <si>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</si>
  <si>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 xml:space="preserve">Прочие межбюджетные трансферты, передаваемые бюджетам городских поселений 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 </t>
  </si>
  <si>
    <t>791 2 02 49999 13 7204 150</t>
  </si>
  <si>
    <t xml:space="preserve">Прочие межбюджетные трансферты, передаваемые бюджетам городских поселений содержание, ремонт, капитальный ремонт, строительство и реконструкция автомобильных дорог общего пользования местного значения   </t>
  </si>
  <si>
    <t>791 2 02 49999 13 7216 150</t>
  </si>
  <si>
    <t>Прочие межбюджетные трансферты, передаваемые бюджетам городских поселений реализация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</si>
  <si>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791 2 02 49999 13 7248 150</t>
  </si>
  <si>
    <t>791 2 07 05030 13 6600 150</t>
  </si>
  <si>
    <t>Прочие безвозмездные поступления в  бюджеты городских поселений от бюджетов муниципальных районов</t>
  </si>
  <si>
    <t>Прочие безвозмездные поступления в бюджеты  городских поселений Поступления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</si>
  <si>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791 2 02 90054 13 0000 150</t>
  </si>
  <si>
    <t>791 2 02 00000 00 0000 000</t>
  </si>
  <si>
    <t xml:space="preserve"> 2 02 00000 00 0000 000</t>
  </si>
  <si>
    <t xml:space="preserve"> 2 02 49999 13 5555 150</t>
  </si>
  <si>
    <t xml:space="preserve"> 2 02 49999 13 7204 150</t>
  </si>
  <si>
    <t xml:space="preserve"> 2 02 49999 13 7216 150</t>
  </si>
  <si>
    <t xml:space="preserve"> 2 02 49999 13 7248 150</t>
  </si>
  <si>
    <t xml:space="preserve"> 2 02 90054 13 0000 150</t>
  </si>
  <si>
    <t xml:space="preserve"> 2 07 05030 13 6600 150</t>
  </si>
  <si>
    <t>44\0\02\09040</t>
  </si>
  <si>
    <t>Иные межбюджетные трансферты</t>
  </si>
  <si>
    <t>43\0\01\S2481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</si>
  <si>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</si>
  <si>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43\0\01\S2482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</si>
  <si>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</si>
  <si>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43\0\F2\55550</t>
  </si>
  <si>
    <t>0605</t>
  </si>
  <si>
    <t>43\0\01\41200</t>
  </si>
  <si>
    <t>Мероприятия в области экологии и природопользования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</si>
  <si>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</si>
  <si>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</si>
  <si>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706 1 00 00000 00 0000 000</t>
  </si>
  <si>
    <t>706 1 16 00000 00 0000 000</t>
  </si>
  <si>
    <t>706 1 16 02000 02 0000 140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</si>
  <si>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</si>
  <si>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</si>
  <si>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сиситемы Российской Федерации по нормативам, действовавшим в 2019 году</t>
  </si>
  <si>
    <t>791 1 16 07000 00 0000 140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</si>
  <si>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</si>
  <si>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</si>
  <si>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791 1 16 07010 00 0000 140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</si>
  <si>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</si>
  <si>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791 1 16 07010 13 0000 140</t>
  </si>
  <si>
    <t>791 1 16 10000 00 0000 140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</si>
  <si>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 </t>
  </si>
  <si>
    <t>791 1 16 10030 13 0000 140</t>
  </si>
  <si>
    <t xml:space="preserve"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 </t>
  </si>
  <si>
    <t>791 1 16 10032 13 0000 140</t>
  </si>
  <si>
    <t>791 2 02 40000 00 0000 150</t>
  </si>
  <si>
    <t>791 2 02 49999 13 7408 150</t>
  </si>
  <si>
    <t>Прочие межбюджетные трансферты, передаваемые бюджетам городских поселений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</si>
  <si>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791 2 02 49999 13 5424 150</t>
  </si>
  <si>
    <t>Межбюджетные трансферты, передаваемые бюджетам городских поселений из бюджетов муниципальных районов на осуществлении части полномочий по решению вопросов местного значения в соответствии с заключенными соглашениями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</si>
  <si>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Возврат прочих остатков субсидий, субвенций и иных межбюджетных трансфертов,имеющих целевое назначение, прошлых лет из бюджетов городских поселений</t>
  </si>
  <si>
    <t>812 1 00 00000 00 0000 000</t>
  </si>
  <si>
    <t>812 1 16 00000 00 0000 000</t>
  </si>
  <si>
    <t>812 1 16 10000 00 0000 140</t>
  </si>
  <si>
    <t>812 1 16 10123 01 0001 140</t>
  </si>
  <si>
    <t>1 16 02000 02 0000 140</t>
  </si>
  <si>
    <t>1 16 07010 13 0000 140</t>
  </si>
  <si>
    <t>1 16 10032 13 0000 140</t>
  </si>
  <si>
    <t>1 16 10123 01 0000 140</t>
  </si>
  <si>
    <t>2 02 49999 13 5424 150</t>
  </si>
  <si>
    <t>2 02 49999 13 7408 150</t>
  </si>
  <si>
    <t>Прочая закупка товаров, работ и услуг</t>
  </si>
  <si>
    <t>43\0\01\74080</t>
  </si>
  <si>
    <t xml:space="preserve"> 2 19 60010 13 0000 150</t>
  </si>
  <si>
    <t>791 2 19 60010 13 0000 150</t>
  </si>
  <si>
    <t xml:space="preserve">Премирование муниципальных образований Республики Башкортостан по итогам конкурса «Лучшее муниципальное образование Республики Башкортостан» </t>
  </si>
  <si>
    <t>Доходы бюджета городского поселения город Мелеуз муниципального района Мелеузовский район Республики Башкортост за 2021 год по кодам классификации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</si>
  <si>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</si>
  <si>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</si>
  <si>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</si>
  <si>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</si>
  <si>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части суммы налога, превышающей 650 000 рублей, относящейся к части налоговый базы, превышающей 5 000 0000 рублей (за исключением налога на доходы физических лицс сумм прибыли контролируемой иностранной компании, в том числе фиксированной прибыли прибыли контролируемой иностранной компании)</t>
  </si>
  <si>
    <t>182 1 01 02080 01 0000 110</t>
  </si>
  <si>
    <t>791 1 13 02995 13 0000 130</t>
  </si>
  <si>
    <t>Платежи от государственных и муниципальных унитарных предприятий</t>
  </si>
  <si>
    <t>863 1 11 07000 00 0000 120</t>
  </si>
  <si>
    <t>Прочие межбюджетные трансферты, передаваемые бюджетам городских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</si>
  <si>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791 2 02 49999 13 7201 150</t>
  </si>
  <si>
    <t xml:space="preserve">Дотации бюджетам городских поселений на выравнивание бюджетной обеспеченности из бюджетов муниципальных районов </t>
  </si>
  <si>
    <t>791 2 02 1600 13 0000 150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</si>
  <si>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в части бюджетов городских поселений</t>
  </si>
  <si>
    <t>182 1 09 00000 00 0000 110</t>
  </si>
  <si>
    <t xml:space="preserve">ЗАДОЛЖЕННОСТЬ И ПЕРЕРАСЧЕТЫ ПО ОТМЕННЕНЫМ НАЛОГАМ, СБОРАМ И ИНЫМ ОБЯЗАТЕЛЬНЫМ ПЛАТЕЖАМ 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</si>
  <si>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</si>
  <si>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</si>
  <si>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</si>
  <si>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</si>
  <si>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</si>
  <si>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 (сумма платежа(перерасчеты, недоимка и задолженность по соответствующему птатежу в том числе по отмененному)</t>
  </si>
  <si>
    <t>Земельный налог (по обязательствам, возникшим до 1 января 2006 года), мобилизуемый на территориях городских поселений (пении по соответствующему птатежу)</t>
  </si>
  <si>
    <t xml:space="preserve">Доходы от перечисления части прибыли, государственных и муниципальных унитарных предприятий, остающейся после уплаты обязательных платежей </t>
  </si>
  <si>
    <t>863 1 11 07010 00 0000 120</t>
  </si>
  <si>
    <t>Доходы от перечисления части прибыли,  остающейся после уплаты обязательных платежей муниципальных унитарных предприятий созданных городским поселением</t>
  </si>
  <si>
    <t>Возмещение ущерба при возникновении страховых случаев, когда выгодоприобретателями вступают получатели средств бюджета городского поселения</t>
  </si>
  <si>
    <t>791 1 16 10031 13 0000 140</t>
  </si>
  <si>
    <t>Доходы бюджета городского поселения город Мелеуз муниципального района Мелеузовский район Республики Башкортостан за 2021 год по кодам видов доходов,</t>
  </si>
  <si>
    <t>1 01 02080 01 0000 110</t>
  </si>
  <si>
    <t>1 09 00000 00 0000 110</t>
  </si>
  <si>
    <t>1 09 04000 00 0000 110</t>
  </si>
  <si>
    <t>1 09 04050 00 0000 110</t>
  </si>
  <si>
    <t>1 09 04053 13 0000 110</t>
  </si>
  <si>
    <t>1 11 07000 00 0000 120</t>
  </si>
  <si>
    <t>1 11 07010 00 0000 120</t>
  </si>
  <si>
    <t>1 13 02995 13 0000 130</t>
  </si>
  <si>
    <t>1 16 10031 13 0000 140</t>
  </si>
  <si>
    <t>812 1 16 10100 13 0001 140</t>
  </si>
  <si>
    <t>1 16 10100 13 0001 140</t>
  </si>
  <si>
    <t>2 02 49999 13 7201 150</t>
  </si>
  <si>
    <t>2 02 1600 13 0000 150</t>
  </si>
  <si>
    <t>№__ от __________ 2022 года</t>
  </si>
  <si>
    <t xml:space="preserve">                                                                                    за 2021 год</t>
  </si>
  <si>
    <t xml:space="preserve">Закупка товаров, работ и услуг для обеспечения (муниципальных нужд) </t>
  </si>
  <si>
    <t>Обеспечение проведения выборов и референдумов</t>
  </si>
  <si>
    <t>0107</t>
  </si>
  <si>
    <t>45\0\02\00000</t>
  </si>
  <si>
    <t>Основное мероприятие "Организация и проведение выборов в представительный орган муниципального образования"</t>
  </si>
  <si>
    <t>Проведение выборов в представительные органы муниципального образования</t>
  </si>
  <si>
    <t>45\0\02\00220</t>
  </si>
  <si>
    <t>Содержание и обслуживание униципальной казны</t>
  </si>
  <si>
    <t>43\0\01\S2010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</si>
  <si>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</si>
  <si>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43\0\F2\00000</t>
  </si>
  <si>
    <t>Региональный проект "Формирование современной городской среды"</t>
  </si>
  <si>
    <t>Реализация программ формирования современной городской среды</t>
  </si>
  <si>
    <t>43\0\F2\M4240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</si>
  <si>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</si>
  <si>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43\0\01\06290</t>
  </si>
  <si>
    <t xml:space="preserve">Учреждения в сфере жилищно-коммунального хозяйства </t>
  </si>
  <si>
    <t>ОХРАНА ОКРУЖАЮЩЕЙ СРЕДЫ</t>
  </si>
  <si>
    <t>0600</t>
  </si>
  <si>
    <t>Другие вопросы в области охраны окружающей среды</t>
  </si>
  <si>
    <t>Закупка товаров, работ и услуг для обеспечения (муниципальных нужд)</t>
  </si>
  <si>
    <t>СОЦИАЛЬНАЯ ПОЛИТИКА</t>
  </si>
  <si>
    <t>1000</t>
  </si>
  <si>
    <t>Пенсионное обеспечение</t>
  </si>
  <si>
    <t>1001</t>
  </si>
  <si>
    <t>Председатель Совета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Мелеуз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Мелеузовский район Республики Башкортостан                                                     А.Л. Шадрин</t>
  </si>
  <si>
    <t xml:space="preserve"> №___ от ____________2022 года</t>
  </si>
  <si>
    <t xml:space="preserve"> за 2021 год</t>
  </si>
  <si>
    <t>Председатель Совета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Мелеуз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Мелеузовский район Республики Башкортостан                                                                                              А.Л. Шадрин</t>
  </si>
  <si>
    <t>№ _____ от ____________2022 года</t>
  </si>
  <si>
    <t xml:space="preserve">Распределение бюджетных ассигнований бюджета городского поселения город Мелеуз муниципального района Мелеузовский район Республики Башкортостан за 2021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</si>
  <si>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Председатель Совета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Мелеуз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Мелеузовский район Республики Башкортостан                                                                                     А.Л. Шадрин</t>
  </si>
  <si>
    <t xml:space="preserve">                                                 № _____  от _________2022 года</t>
  </si>
  <si>
    <t>Источники финансирования дефицита бюджета городского поселения город Мелеуз муниципального района Мелеузовский район Республики Башкортостан за 2021 год по кодам классификации источников финансирования дефицита  бюджета в разрезе главных администраторов</t>
  </si>
  <si>
    <t xml:space="preserve"> Республики Башкортостан за 2021 год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  дефицита бюджета</t>
  </si>
  <si>
    <t>Председатель Совета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Мелеуз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Мелеузовский район Республики Башкортостан                                                А.Л. Шадрин</t>
  </si>
  <si>
    <t>Председатель Совета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Мелеуз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Мелеузовский район Республики Башкортостан                                               А.Л. Шадрин</t>
  </si>
  <si>
    <t xml:space="preserve">                                  №___ от ___________ 2022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</si>
</sst>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[$-F400]h:mm:ss\ AM/PM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184" fontId="2" fillId="0" borderId="0" xfId="0" applyNumberFormat="1" applyFont="1" applyFill="1" applyAlignment="1">
      <alignment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vertical="top" wrapText="1"/>
    </xf>
    <xf numFmtId="2" fontId="12" fillId="0" borderId="17" xfId="0" applyNumberFormat="1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 wrapText="1"/>
    </xf>
    <xf numFmtId="4" fontId="10" fillId="0" borderId="23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1" fontId="16" fillId="0" borderId="0" xfId="0" applyNumberFormat="1" applyFont="1" applyFill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12" fillId="0" borderId="18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" fontId="12" fillId="0" borderId="17" xfId="0" applyNumberFormat="1" applyFont="1" applyFill="1" applyBorder="1" applyAlignment="1">
      <alignment horizontal="left" vertical="top" wrapText="1"/>
    </xf>
    <xf numFmtId="4" fontId="12" fillId="33" borderId="18" xfId="0" applyNumberFormat="1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vertical="top" wrapText="1"/>
    </xf>
    <xf numFmtId="0" fontId="8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49">
      <selection activeCell="B14" sqref="B14"/>
    </sheetView>
  </sheetViews>
  <sheetFormatPr defaultColWidth="9.00390625" defaultRowHeight="12.75"/>
  <cols>
    <col min="1" max="1" width="24.125" style="0" customWidth="1"/>
    <col min="2" max="2" width="45.50390625" style="0" customWidth="1"/>
    <col min="3" max="3" width="16.375" style="0" customWidth="1"/>
  </cols>
  <sheetData>
    <row r="1" spans="1:3" ht="16.5">
      <c r="A1" s="2"/>
      <c r="B1" s="3" t="s">
        <v>231</v>
      </c>
      <c r="C1" s="23"/>
    </row>
    <row r="2" spans="1:3" ht="16.5">
      <c r="A2" s="2"/>
      <c r="B2" s="3" t="s">
        <v>46</v>
      </c>
      <c r="C2" s="23"/>
    </row>
    <row r="3" spans="1:3" ht="16.5">
      <c r="A3" s="2"/>
      <c r="B3" s="3" t="s">
        <v>47</v>
      </c>
      <c r="C3" s="23"/>
    </row>
    <row r="4" spans="1:3" ht="16.5">
      <c r="A4" s="2"/>
      <c r="B4" s="3" t="s">
        <v>48</v>
      </c>
      <c r="C4" s="23"/>
    </row>
    <row r="5" spans="1:3" ht="16.5">
      <c r="A5" s="2"/>
      <c r="B5" s="3" t="s">
        <v>416</v>
      </c>
      <c r="C5" s="23"/>
    </row>
    <row r="6" spans="1:3" ht="28.5" customHeight="1">
      <c r="A6" s="2"/>
      <c r="B6" s="2"/>
      <c r="C6" s="14"/>
    </row>
    <row r="7" spans="1:3" ht="47.25" customHeight="1">
      <c r="A7" s="196" t="s">
        <v>363</v>
      </c>
      <c r="B7" s="196"/>
      <c r="C7" s="196"/>
    </row>
    <row r="8" spans="1:3" ht="42.75" customHeight="1">
      <c r="A8" s="196" t="s">
        <v>232</v>
      </c>
      <c r="B8" s="196"/>
      <c r="C8" s="196"/>
    </row>
    <row r="9" spans="1:3" ht="13.5">
      <c r="A9" s="3"/>
      <c r="B9" s="3"/>
      <c r="C9" s="23" t="s">
        <v>38</v>
      </c>
    </row>
    <row r="10" spans="1:3" ht="42.75" customHeight="1">
      <c r="A10" s="157" t="s">
        <v>202</v>
      </c>
      <c r="B10" s="157" t="s">
        <v>233</v>
      </c>
      <c r="C10" s="158" t="s">
        <v>108</v>
      </c>
    </row>
    <row r="11" spans="1:3" ht="16.5" customHeight="1">
      <c r="A11" s="159" t="s">
        <v>183</v>
      </c>
      <c r="B11" s="160" t="s">
        <v>184</v>
      </c>
      <c r="C11" s="161">
        <f>C12+C39+C46+C49+C53</f>
        <v>153476219.18000004</v>
      </c>
    </row>
    <row r="12" spans="1:3" ht="18.75" customHeight="1">
      <c r="A12" s="17" t="s">
        <v>203</v>
      </c>
      <c r="B12" s="24" t="s">
        <v>7</v>
      </c>
      <c r="C12" s="52">
        <f>C13+C18+C24+C28</f>
        <v>126732042.89000002</v>
      </c>
    </row>
    <row r="13" spans="1:3" ht="19.5" customHeight="1">
      <c r="A13" s="17" t="s">
        <v>204</v>
      </c>
      <c r="B13" s="17" t="s">
        <v>10</v>
      </c>
      <c r="C13" s="39">
        <f>C14+C15+C16+C17</f>
        <v>64262250.86000001</v>
      </c>
    </row>
    <row r="14" spans="1:3" ht="87" customHeight="1">
      <c r="A14" s="17" t="s">
        <v>205</v>
      </c>
      <c r="B14" s="17" t="s">
        <v>77</v>
      </c>
      <c r="C14" s="39">
        <v>63001691.49</v>
      </c>
    </row>
    <row r="15" spans="1:3" ht="134.25" customHeight="1">
      <c r="A15" s="17" t="s">
        <v>206</v>
      </c>
      <c r="B15" s="17" t="s">
        <v>78</v>
      </c>
      <c r="C15" s="39">
        <v>601748.53</v>
      </c>
    </row>
    <row r="16" spans="1:3" ht="63.75" customHeight="1">
      <c r="A16" s="17" t="s">
        <v>207</v>
      </c>
      <c r="B16" s="37" t="s">
        <v>79</v>
      </c>
      <c r="C16" s="39">
        <v>572148.06</v>
      </c>
    </row>
    <row r="17" spans="1:3" ht="120" customHeight="1">
      <c r="A17" s="17" t="s">
        <v>364</v>
      </c>
      <c r="B17" s="37" t="s">
        <v>339</v>
      </c>
      <c r="C17" s="39">
        <v>86662.78</v>
      </c>
    </row>
    <row r="18" spans="1:3" ht="50.25" customHeight="1">
      <c r="A18" s="63" t="s">
        <v>208</v>
      </c>
      <c r="B18" s="64" t="s">
        <v>88</v>
      </c>
      <c r="C18" s="66">
        <f>C19</f>
        <v>7587450.760000001</v>
      </c>
    </row>
    <row r="19" spans="1:3" ht="48" customHeight="1">
      <c r="A19" s="63" t="s">
        <v>235</v>
      </c>
      <c r="B19" s="64" t="s">
        <v>234</v>
      </c>
      <c r="C19" s="66">
        <f>C20+C21+C22+C23</f>
        <v>7587450.760000001</v>
      </c>
    </row>
    <row r="20" spans="1:3" ht="90" customHeight="1">
      <c r="A20" s="63" t="s">
        <v>209</v>
      </c>
      <c r="B20" s="64" t="s">
        <v>89</v>
      </c>
      <c r="C20" s="66">
        <v>3502819.38</v>
      </c>
    </row>
    <row r="21" spans="1:3" ht="106.5" customHeight="1">
      <c r="A21" s="63" t="s">
        <v>210</v>
      </c>
      <c r="B21" s="64" t="s">
        <v>90</v>
      </c>
      <c r="C21" s="66">
        <v>24634.4</v>
      </c>
    </row>
    <row r="22" spans="1:3" ht="89.25" customHeight="1">
      <c r="A22" s="63" t="s">
        <v>211</v>
      </c>
      <c r="B22" s="64" t="s">
        <v>91</v>
      </c>
      <c r="C22" s="66">
        <v>4657317.61</v>
      </c>
    </row>
    <row r="23" spans="1:3" ht="92.25" customHeight="1">
      <c r="A23" s="63" t="s">
        <v>212</v>
      </c>
      <c r="B23" s="64" t="s">
        <v>92</v>
      </c>
      <c r="C23" s="66">
        <v>-597320.63</v>
      </c>
    </row>
    <row r="24" spans="1:3" ht="19.5" customHeight="1">
      <c r="A24" s="17" t="s">
        <v>213</v>
      </c>
      <c r="B24" s="24" t="s">
        <v>8</v>
      </c>
      <c r="C24" s="52">
        <f>C25+C26+C27</f>
        <v>2067810.01</v>
      </c>
    </row>
    <row r="25" spans="1:3" ht="21" customHeight="1">
      <c r="A25" s="17" t="s">
        <v>236</v>
      </c>
      <c r="B25" s="17" t="s">
        <v>21</v>
      </c>
      <c r="C25" s="39">
        <v>1883931.56</v>
      </c>
    </row>
    <row r="26" spans="1:3" ht="19.5" customHeight="1">
      <c r="A26" s="156" t="s">
        <v>214</v>
      </c>
      <c r="B26" s="17" t="s">
        <v>21</v>
      </c>
      <c r="C26" s="39">
        <v>183378.45</v>
      </c>
    </row>
    <row r="27" spans="1:3" ht="17.25" customHeight="1">
      <c r="A27" s="156" t="s">
        <v>215</v>
      </c>
      <c r="B27" s="17" t="s">
        <v>21</v>
      </c>
      <c r="C27" s="39">
        <v>500</v>
      </c>
    </row>
    <row r="28" spans="1:3" ht="21" customHeight="1">
      <c r="A28" s="17" t="s">
        <v>216</v>
      </c>
      <c r="B28" s="25" t="s">
        <v>26</v>
      </c>
      <c r="C28" s="52">
        <f>C29+C31</f>
        <v>52814531.260000005</v>
      </c>
    </row>
    <row r="29" spans="1:3" ht="20.25" customHeight="1">
      <c r="A29" s="17" t="s">
        <v>217</v>
      </c>
      <c r="B29" s="25" t="s">
        <v>23</v>
      </c>
      <c r="C29" s="39">
        <v>26800968.03</v>
      </c>
    </row>
    <row r="30" spans="1:3" ht="58.5" customHeight="1">
      <c r="A30" s="17" t="s">
        <v>237</v>
      </c>
      <c r="B30" s="17" t="s">
        <v>22</v>
      </c>
      <c r="C30" s="39">
        <v>26800968.03</v>
      </c>
    </row>
    <row r="31" spans="1:3" ht="18" customHeight="1">
      <c r="A31" s="17" t="s">
        <v>218</v>
      </c>
      <c r="B31" s="17" t="s">
        <v>24</v>
      </c>
      <c r="C31" s="39">
        <f>C32+C33</f>
        <v>26013563.23</v>
      </c>
    </row>
    <row r="32" spans="1:3" ht="48.75" customHeight="1">
      <c r="A32" s="17" t="s">
        <v>219</v>
      </c>
      <c r="B32" s="17" t="s">
        <v>110</v>
      </c>
      <c r="C32" s="39">
        <v>17769482.25</v>
      </c>
    </row>
    <row r="33" spans="1:3" ht="48" customHeight="1">
      <c r="A33" s="17" t="s">
        <v>220</v>
      </c>
      <c r="B33" s="17" t="s">
        <v>181</v>
      </c>
      <c r="C33" s="39">
        <v>8244080.98</v>
      </c>
    </row>
    <row r="34" spans="1:3" ht="48" customHeight="1">
      <c r="A34" s="17" t="s">
        <v>365</v>
      </c>
      <c r="B34" s="17" t="s">
        <v>350</v>
      </c>
      <c r="C34" s="39">
        <v>-97116.01</v>
      </c>
    </row>
    <row r="35" spans="1:3" ht="30" customHeight="1">
      <c r="A35" s="17" t="s">
        <v>366</v>
      </c>
      <c r="B35" s="17" t="s">
        <v>351</v>
      </c>
      <c r="C35" s="39">
        <v>-97116.01</v>
      </c>
    </row>
    <row r="36" spans="1:3" ht="39" customHeight="1">
      <c r="A36" s="17" t="s">
        <v>367</v>
      </c>
      <c r="B36" s="17" t="s">
        <v>353</v>
      </c>
      <c r="C36" s="39">
        <v>-97116.01</v>
      </c>
    </row>
    <row r="37" spans="1:3" ht="48" customHeight="1">
      <c r="A37" s="17" t="s">
        <v>368</v>
      </c>
      <c r="B37" s="17" t="s">
        <v>356</v>
      </c>
      <c r="C37" s="39">
        <v>-92123.07</v>
      </c>
    </row>
    <row r="38" spans="1:3" ht="48" customHeight="1">
      <c r="A38" s="17" t="s">
        <v>368</v>
      </c>
      <c r="B38" s="17" t="s">
        <v>357</v>
      </c>
      <c r="C38" s="39">
        <v>-4992.94</v>
      </c>
    </row>
    <row r="39" spans="1:3" ht="45" customHeight="1">
      <c r="A39" s="17" t="s">
        <v>221</v>
      </c>
      <c r="B39" s="28" t="s">
        <v>9</v>
      </c>
      <c r="C39" s="52">
        <f>C40+C45+C42</f>
        <v>23131353.38</v>
      </c>
    </row>
    <row r="40" spans="1:3" ht="103.5" customHeight="1">
      <c r="A40" s="17" t="s">
        <v>222</v>
      </c>
      <c r="B40" s="17" t="s">
        <v>28</v>
      </c>
      <c r="C40" s="39">
        <v>22433386.18</v>
      </c>
    </row>
    <row r="41" spans="1:3" ht="93" customHeight="1">
      <c r="A41" s="17" t="s">
        <v>223</v>
      </c>
      <c r="B41" s="26" t="s">
        <v>29</v>
      </c>
      <c r="C41" s="39">
        <v>22433386.18</v>
      </c>
    </row>
    <row r="42" spans="1:3" ht="39" customHeight="1">
      <c r="A42" s="17" t="s">
        <v>369</v>
      </c>
      <c r="B42" s="26" t="s">
        <v>342</v>
      </c>
      <c r="C42" s="39">
        <v>29000</v>
      </c>
    </row>
    <row r="43" spans="1:3" ht="66" customHeight="1">
      <c r="A43" s="17" t="s">
        <v>370</v>
      </c>
      <c r="B43" s="26" t="s">
        <v>358</v>
      </c>
      <c r="C43" s="39">
        <v>29000</v>
      </c>
    </row>
    <row r="44" spans="1:3" ht="58.5" customHeight="1">
      <c r="A44" s="17" t="s">
        <v>370</v>
      </c>
      <c r="B44" s="26" t="s">
        <v>360</v>
      </c>
      <c r="C44" s="39">
        <v>29000</v>
      </c>
    </row>
    <row r="45" spans="1:3" ht="93" customHeight="1">
      <c r="A45" s="17" t="s">
        <v>241</v>
      </c>
      <c r="B45" s="26" t="s">
        <v>165</v>
      </c>
      <c r="C45" s="39">
        <v>668967.2</v>
      </c>
    </row>
    <row r="46" spans="1:3" ht="30.75" customHeight="1">
      <c r="A46" s="17" t="s">
        <v>224</v>
      </c>
      <c r="B46" s="28" t="s">
        <v>5</v>
      </c>
      <c r="C46" s="52">
        <f>C47+C48</f>
        <v>45037.96</v>
      </c>
    </row>
    <row r="47" spans="1:3" ht="58.5" customHeight="1">
      <c r="A47" s="17" t="s">
        <v>225</v>
      </c>
      <c r="B47" s="17" t="s">
        <v>37</v>
      </c>
      <c r="C47" s="39">
        <v>41704</v>
      </c>
    </row>
    <row r="48" spans="1:3" ht="31.5" customHeight="1">
      <c r="A48" s="17" t="s">
        <v>371</v>
      </c>
      <c r="B48" s="17" t="s">
        <v>238</v>
      </c>
      <c r="C48" s="39">
        <v>3333.96</v>
      </c>
    </row>
    <row r="49" spans="1:3" ht="53.25" customHeight="1">
      <c r="A49" s="17" t="s">
        <v>226</v>
      </c>
      <c r="B49" s="38" t="s">
        <v>51</v>
      </c>
      <c r="C49" s="52">
        <f>C50</f>
        <v>2352073.18</v>
      </c>
    </row>
    <row r="50" spans="1:3" ht="60" customHeight="1">
      <c r="A50" s="17" t="s">
        <v>227</v>
      </c>
      <c r="B50" s="17" t="s">
        <v>52</v>
      </c>
      <c r="C50" s="39">
        <f>C51+C52</f>
        <v>2352073.18</v>
      </c>
    </row>
    <row r="51" spans="1:3" ht="66.75" customHeight="1">
      <c r="A51" s="17" t="s">
        <v>228</v>
      </c>
      <c r="B51" s="17" t="s">
        <v>30</v>
      </c>
      <c r="C51" s="39">
        <v>1706621.51</v>
      </c>
    </row>
    <row r="52" spans="1:3" ht="109.5" customHeight="1">
      <c r="A52" s="17" t="s">
        <v>240</v>
      </c>
      <c r="B52" s="17" t="s">
        <v>239</v>
      </c>
      <c r="C52" s="39">
        <v>645451.67</v>
      </c>
    </row>
    <row r="53" spans="1:3" ht="21" customHeight="1">
      <c r="A53" s="17" t="s">
        <v>229</v>
      </c>
      <c r="B53" s="17" t="s">
        <v>80</v>
      </c>
      <c r="C53" s="52">
        <f>C54+C55+C56+C57+C58+C59</f>
        <v>1215711.7700000003</v>
      </c>
    </row>
    <row r="54" spans="1:3" ht="45" customHeight="1">
      <c r="A54" s="17" t="s">
        <v>323</v>
      </c>
      <c r="B54" s="17" t="s">
        <v>299</v>
      </c>
      <c r="C54" s="52">
        <v>118426.66</v>
      </c>
    </row>
    <row r="55" spans="1:3" ht="93" customHeight="1">
      <c r="A55" s="17" t="s">
        <v>324</v>
      </c>
      <c r="B55" s="17" t="s">
        <v>306</v>
      </c>
      <c r="C55" s="52">
        <v>836716.05</v>
      </c>
    </row>
    <row r="56" spans="1:3" ht="48" customHeight="1">
      <c r="A56" s="17" t="s">
        <v>372</v>
      </c>
      <c r="B56" s="17" t="s">
        <v>361</v>
      </c>
      <c r="C56" s="52">
        <v>40300</v>
      </c>
    </row>
    <row r="57" spans="1:3" ht="78" customHeight="1">
      <c r="A57" s="17" t="s">
        <v>325</v>
      </c>
      <c r="B57" s="17" t="s">
        <v>311</v>
      </c>
      <c r="C57" s="52">
        <v>109167.16</v>
      </c>
    </row>
    <row r="58" spans="1:3" ht="57" customHeight="1">
      <c r="A58" s="17" t="s">
        <v>374</v>
      </c>
      <c r="B58" s="17" t="s">
        <v>348</v>
      </c>
      <c r="C58" s="52">
        <v>32135.32</v>
      </c>
    </row>
    <row r="59" spans="1:3" ht="90" customHeight="1">
      <c r="A59" s="17" t="s">
        <v>326</v>
      </c>
      <c r="B59" s="17" t="s">
        <v>301</v>
      </c>
      <c r="C59" s="52">
        <v>78966.58</v>
      </c>
    </row>
    <row r="60" spans="1:3" ht="13.5">
      <c r="A60" s="27" t="s">
        <v>230</v>
      </c>
      <c r="B60" s="27" t="s">
        <v>6</v>
      </c>
      <c r="C60" s="52">
        <f>C61+C71+C72</f>
        <v>173798766.85000002</v>
      </c>
    </row>
    <row r="61" spans="1:3" ht="27">
      <c r="A61" s="27" t="s">
        <v>277</v>
      </c>
      <c r="B61" s="27" t="s">
        <v>112</v>
      </c>
      <c r="C61" s="52">
        <f>C62+C63+C64+C65+C66+C67+C68+C69+C70</f>
        <v>173740245.5</v>
      </c>
    </row>
    <row r="62" spans="1:3" ht="41.25">
      <c r="A62" s="42" t="s">
        <v>376</v>
      </c>
      <c r="B62" s="65" t="s">
        <v>346</v>
      </c>
      <c r="C62" s="39">
        <v>8350700</v>
      </c>
    </row>
    <row r="63" spans="1:3" ht="126.75" customHeight="1">
      <c r="A63" s="42" t="s">
        <v>327</v>
      </c>
      <c r="B63" s="65" t="s">
        <v>317</v>
      </c>
      <c r="C63" s="39">
        <v>36256100</v>
      </c>
    </row>
    <row r="64" spans="1:3" ht="82.5" customHeight="1">
      <c r="A64" s="42" t="s">
        <v>375</v>
      </c>
      <c r="B64" s="65" t="s">
        <v>344</v>
      </c>
      <c r="C64" s="39">
        <v>400000</v>
      </c>
    </row>
    <row r="65" spans="1:3" ht="54.75">
      <c r="A65" s="42" t="s">
        <v>278</v>
      </c>
      <c r="B65" s="65" t="s">
        <v>265</v>
      </c>
      <c r="C65" s="39">
        <v>28356956.39</v>
      </c>
    </row>
    <row r="66" spans="1:3" ht="132.75" customHeight="1">
      <c r="A66" s="42" t="s">
        <v>279</v>
      </c>
      <c r="B66" s="65" t="s">
        <v>266</v>
      </c>
      <c r="C66" s="39">
        <v>8932500</v>
      </c>
    </row>
    <row r="67" spans="1:3" ht="74.25" customHeight="1">
      <c r="A67" s="42" t="s">
        <v>280</v>
      </c>
      <c r="B67" s="27" t="s">
        <v>268</v>
      </c>
      <c r="C67" s="39">
        <v>12152983.64</v>
      </c>
    </row>
    <row r="68" spans="1:3" ht="77.25" customHeight="1">
      <c r="A68" s="42" t="s">
        <v>281</v>
      </c>
      <c r="B68" s="17" t="s">
        <v>270</v>
      </c>
      <c r="C68" s="39">
        <v>10037735.85</v>
      </c>
    </row>
    <row r="69" spans="1:3" ht="89.25" customHeight="1">
      <c r="A69" s="42" t="s">
        <v>328</v>
      </c>
      <c r="B69" s="17" t="s">
        <v>315</v>
      </c>
      <c r="C69" s="39">
        <v>300000</v>
      </c>
    </row>
    <row r="70" spans="1:3" ht="45.75" customHeight="1">
      <c r="A70" s="42" t="s">
        <v>282</v>
      </c>
      <c r="B70" s="17" t="s">
        <v>273</v>
      </c>
      <c r="C70" s="39">
        <v>68953269.62</v>
      </c>
    </row>
    <row r="71" spans="1:3" ht="94.5" customHeight="1">
      <c r="A71" s="42" t="s">
        <v>283</v>
      </c>
      <c r="B71" s="17" t="s">
        <v>274</v>
      </c>
      <c r="C71" s="39">
        <v>100377.36</v>
      </c>
    </row>
    <row r="72" spans="1:3" ht="68.25" customHeight="1">
      <c r="A72" s="42" t="s">
        <v>331</v>
      </c>
      <c r="B72" s="17" t="s">
        <v>318</v>
      </c>
      <c r="C72" s="39">
        <v>-41856.01</v>
      </c>
    </row>
    <row r="73" spans="1:3" ht="13.5">
      <c r="A73" s="7"/>
      <c r="B73" s="7" t="s">
        <v>11</v>
      </c>
      <c r="C73" s="40">
        <f>C12+C34+C39+C46+C49+C53+C60</f>
        <v>327177870.0200001</v>
      </c>
    </row>
    <row r="76" spans="1:3" ht="13.5">
      <c r="A76" s="1"/>
      <c r="B76" s="1"/>
      <c r="C76" s="41"/>
    </row>
    <row r="77" spans="1:3" ht="12.75">
      <c r="A77" s="197" t="s">
        <v>404</v>
      </c>
      <c r="B77" s="198"/>
      <c r="C77" s="198"/>
    </row>
    <row r="78" spans="1:3" ht="12.75">
      <c r="A78" s="198"/>
      <c r="B78" s="198"/>
      <c r="C78" s="198"/>
    </row>
    <row r="79" spans="1:3" ht="12.75">
      <c r="A79" s="198"/>
      <c r="B79" s="198"/>
      <c r="C79" s="198"/>
    </row>
    <row r="80" spans="1:3" ht="12.75">
      <c r="A80" s="198"/>
      <c r="B80" s="198"/>
      <c r="C80" s="198"/>
    </row>
  </sheetData>
  <sheetProtection/>
  <mergeCells count="3">
    <mergeCell ref="A7:C7"/>
    <mergeCell ref="A8:C8"/>
    <mergeCell ref="A77:C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4.125" style="0" customWidth="1"/>
    <col min="2" max="2" width="41.625" style="0" customWidth="1"/>
    <col min="3" max="3" width="19.50390625" style="0" customWidth="1"/>
  </cols>
  <sheetData>
    <row r="1" spans="1:3" ht="16.5">
      <c r="A1" s="2"/>
      <c r="B1" s="3" t="s">
        <v>146</v>
      </c>
      <c r="C1" s="23"/>
    </row>
    <row r="2" spans="1:3" ht="16.5">
      <c r="A2" s="2"/>
      <c r="B2" s="3" t="s">
        <v>46</v>
      </c>
      <c r="C2" s="23"/>
    </row>
    <row r="3" spans="1:3" ht="16.5">
      <c r="A3" s="2"/>
      <c r="B3" s="3" t="s">
        <v>47</v>
      </c>
      <c r="C3" s="23"/>
    </row>
    <row r="4" spans="1:3" ht="16.5">
      <c r="A4" s="2"/>
      <c r="B4" s="3" t="s">
        <v>48</v>
      </c>
      <c r="C4" s="23"/>
    </row>
    <row r="5" spans="1:3" ht="16.5">
      <c r="A5" s="2"/>
      <c r="B5" s="197" t="s">
        <v>416</v>
      </c>
      <c r="C5" s="198"/>
    </row>
    <row r="6" spans="1:3" ht="16.5">
      <c r="A6" s="2"/>
      <c r="B6" s="2"/>
      <c r="C6" s="14"/>
    </row>
    <row r="7" spans="1:3" ht="33" customHeight="1">
      <c r="A7" s="196" t="s">
        <v>334</v>
      </c>
      <c r="B7" s="196"/>
      <c r="C7" s="196"/>
    </row>
    <row r="8" spans="1:3" ht="13.5">
      <c r="A8" s="199" t="s">
        <v>147</v>
      </c>
      <c r="B8" s="199"/>
      <c r="C8" s="199"/>
    </row>
    <row r="9" spans="1:3" ht="14.25" thickBot="1">
      <c r="A9" s="3"/>
      <c r="B9" s="3"/>
      <c r="C9" s="23" t="s">
        <v>38</v>
      </c>
    </row>
    <row r="10" spans="1:3" ht="55.5" thickBot="1">
      <c r="A10" s="33" t="s">
        <v>191</v>
      </c>
      <c r="B10" s="5" t="s">
        <v>54</v>
      </c>
      <c r="C10" s="33" t="s">
        <v>49</v>
      </c>
    </row>
    <row r="11" spans="1:3" ht="13.5">
      <c r="A11" s="17"/>
      <c r="B11" s="154" t="s">
        <v>192</v>
      </c>
      <c r="C11" s="53">
        <f>C93</f>
        <v>327177870.02000004</v>
      </c>
    </row>
    <row r="12" spans="1:3" ht="27">
      <c r="A12" s="148">
        <v>100</v>
      </c>
      <c r="B12" s="149" t="s">
        <v>193</v>
      </c>
      <c r="C12" s="53">
        <f>C14</f>
        <v>7587450.760000001</v>
      </c>
    </row>
    <row r="13" spans="1:3" ht="23.25" customHeight="1">
      <c r="A13" s="155" t="s">
        <v>194</v>
      </c>
      <c r="B13" s="64" t="s">
        <v>184</v>
      </c>
      <c r="C13" s="52">
        <v>7068094.75</v>
      </c>
    </row>
    <row r="14" spans="1:3" ht="48" customHeight="1">
      <c r="A14" s="63" t="s">
        <v>148</v>
      </c>
      <c r="B14" s="64" t="s">
        <v>88</v>
      </c>
      <c r="C14" s="66">
        <f>C15</f>
        <v>7587450.760000001</v>
      </c>
    </row>
    <row r="15" spans="1:3" ht="46.5" customHeight="1">
      <c r="A15" s="63" t="s">
        <v>195</v>
      </c>
      <c r="B15" s="64" t="s">
        <v>196</v>
      </c>
      <c r="C15" s="66">
        <f>C16+C17+C18+C19</f>
        <v>7587450.760000001</v>
      </c>
    </row>
    <row r="16" spans="1:3" ht="90" customHeight="1">
      <c r="A16" s="63" t="s">
        <v>335</v>
      </c>
      <c r="B16" s="64" t="s">
        <v>89</v>
      </c>
      <c r="C16" s="66">
        <v>3502819.38</v>
      </c>
    </row>
    <row r="17" spans="1:3" ht="115.5" customHeight="1">
      <c r="A17" s="63" t="s">
        <v>336</v>
      </c>
      <c r="B17" s="64" t="s">
        <v>90</v>
      </c>
      <c r="C17" s="66">
        <v>24634.4</v>
      </c>
    </row>
    <row r="18" spans="1:3" ht="90.75" customHeight="1">
      <c r="A18" s="63" t="s">
        <v>337</v>
      </c>
      <c r="B18" s="64" t="s">
        <v>91</v>
      </c>
      <c r="C18" s="66">
        <v>4657317.61</v>
      </c>
    </row>
    <row r="19" spans="1:3" ht="90" customHeight="1">
      <c r="A19" s="63" t="s">
        <v>338</v>
      </c>
      <c r="B19" s="64" t="s">
        <v>92</v>
      </c>
      <c r="C19" s="66">
        <v>-597320.63</v>
      </c>
    </row>
    <row r="20" spans="1:3" ht="45.75" customHeight="1">
      <c r="A20" s="148">
        <v>182</v>
      </c>
      <c r="B20" s="150" t="s">
        <v>197</v>
      </c>
      <c r="C20" s="53">
        <f>C21</f>
        <v>119144592.13000001</v>
      </c>
    </row>
    <row r="21" spans="1:3" ht="21" customHeight="1">
      <c r="A21" s="155" t="s">
        <v>198</v>
      </c>
      <c r="B21" s="64" t="s">
        <v>184</v>
      </c>
      <c r="C21" s="52">
        <f>C22</f>
        <v>119144592.13000001</v>
      </c>
    </row>
    <row r="22" spans="1:3" ht="21.75" customHeight="1">
      <c r="A22" s="17" t="s">
        <v>149</v>
      </c>
      <c r="B22" s="24" t="s">
        <v>7</v>
      </c>
      <c r="C22" s="52">
        <f>C23+C28+C32</f>
        <v>119144592.13000001</v>
      </c>
    </row>
    <row r="23" spans="1:3" ht="18.75" customHeight="1">
      <c r="A23" s="17" t="s">
        <v>150</v>
      </c>
      <c r="B23" s="17" t="s">
        <v>10</v>
      </c>
      <c r="C23" s="39">
        <f>C24+C25+C26+C27</f>
        <v>64262250.86000001</v>
      </c>
    </row>
    <row r="24" spans="1:3" ht="102.75" customHeight="1">
      <c r="A24" s="17" t="s">
        <v>151</v>
      </c>
      <c r="B24" s="17" t="s">
        <v>77</v>
      </c>
      <c r="C24" s="39">
        <v>63001691.49</v>
      </c>
    </row>
    <row r="25" spans="1:3" ht="145.5" customHeight="1">
      <c r="A25" s="17" t="s">
        <v>152</v>
      </c>
      <c r="B25" s="17" t="s">
        <v>78</v>
      </c>
      <c r="C25" s="39">
        <v>601748.53</v>
      </c>
    </row>
    <row r="26" spans="1:3" ht="60" customHeight="1">
      <c r="A26" s="17" t="s">
        <v>153</v>
      </c>
      <c r="B26" s="37" t="s">
        <v>79</v>
      </c>
      <c r="C26" s="39">
        <v>572148.06</v>
      </c>
    </row>
    <row r="27" spans="1:3" ht="132" customHeight="1">
      <c r="A27" s="17" t="s">
        <v>340</v>
      </c>
      <c r="B27" s="37" t="s">
        <v>339</v>
      </c>
      <c r="C27" s="39">
        <v>86662.78</v>
      </c>
    </row>
    <row r="28" spans="1:3" ht="30" customHeight="1">
      <c r="A28" s="17" t="s">
        <v>154</v>
      </c>
      <c r="B28" s="24" t="s">
        <v>8</v>
      </c>
      <c r="C28" s="52">
        <f>C29+C30+C31</f>
        <v>2067810.01</v>
      </c>
    </row>
    <row r="29" spans="1:3" ht="20.25" customHeight="1">
      <c r="A29" s="17" t="s">
        <v>155</v>
      </c>
      <c r="B29" s="17" t="s">
        <v>21</v>
      </c>
      <c r="C29" s="39">
        <v>1883931.56</v>
      </c>
    </row>
    <row r="30" spans="1:3" ht="21" customHeight="1">
      <c r="A30" s="17" t="s">
        <v>156</v>
      </c>
      <c r="B30" s="17" t="s">
        <v>21</v>
      </c>
      <c r="C30" s="39">
        <v>183378.45</v>
      </c>
    </row>
    <row r="31" spans="1:3" ht="18" customHeight="1">
      <c r="A31" s="17" t="s">
        <v>157</v>
      </c>
      <c r="B31" s="17" t="s">
        <v>21</v>
      </c>
      <c r="C31" s="39">
        <v>500</v>
      </c>
    </row>
    <row r="32" spans="1:3" ht="18.75" customHeight="1">
      <c r="A32" s="17" t="s">
        <v>158</v>
      </c>
      <c r="B32" s="25" t="s">
        <v>26</v>
      </c>
      <c r="C32" s="52">
        <f>C33+C35</f>
        <v>52814531.260000005</v>
      </c>
    </row>
    <row r="33" spans="1:3" ht="23.25" customHeight="1">
      <c r="A33" s="17" t="s">
        <v>159</v>
      </c>
      <c r="B33" s="25" t="s">
        <v>23</v>
      </c>
      <c r="C33" s="39">
        <v>26800968.03</v>
      </c>
    </row>
    <row r="34" spans="1:3" ht="59.25" customHeight="1">
      <c r="A34" s="17" t="s">
        <v>160</v>
      </c>
      <c r="B34" s="17" t="s">
        <v>180</v>
      </c>
      <c r="C34" s="39">
        <v>26800968.03</v>
      </c>
    </row>
    <row r="35" spans="1:3" ht="17.25" customHeight="1">
      <c r="A35" s="17" t="s">
        <v>161</v>
      </c>
      <c r="B35" s="17" t="s">
        <v>24</v>
      </c>
      <c r="C35" s="39">
        <f>C36+C37</f>
        <v>26013563.23</v>
      </c>
    </row>
    <row r="36" spans="1:3" ht="47.25" customHeight="1">
      <c r="A36" s="17" t="s">
        <v>162</v>
      </c>
      <c r="B36" s="17" t="s">
        <v>110</v>
      </c>
      <c r="C36" s="39">
        <v>17769482.25</v>
      </c>
    </row>
    <row r="37" spans="1:3" ht="57" customHeight="1">
      <c r="A37" s="17" t="s">
        <v>163</v>
      </c>
      <c r="B37" s="17" t="s">
        <v>181</v>
      </c>
      <c r="C37" s="39">
        <v>8244080.98</v>
      </c>
    </row>
    <row r="38" spans="1:3" ht="48" customHeight="1">
      <c r="A38" s="17" t="s">
        <v>349</v>
      </c>
      <c r="B38" s="17" t="s">
        <v>350</v>
      </c>
      <c r="C38" s="39">
        <v>-97116.01</v>
      </c>
    </row>
    <row r="39" spans="1:3" ht="21.75" customHeight="1">
      <c r="A39" s="17" t="s">
        <v>352</v>
      </c>
      <c r="B39" s="17" t="s">
        <v>351</v>
      </c>
      <c r="C39" s="39">
        <v>-97116.01</v>
      </c>
    </row>
    <row r="40" spans="1:3" ht="39" customHeight="1">
      <c r="A40" s="17" t="s">
        <v>354</v>
      </c>
      <c r="B40" s="17" t="s">
        <v>353</v>
      </c>
      <c r="C40" s="39">
        <v>-97116.01</v>
      </c>
    </row>
    <row r="41" spans="1:3" ht="102.75" customHeight="1">
      <c r="A41" s="17" t="s">
        <v>355</v>
      </c>
      <c r="B41" s="17" t="s">
        <v>356</v>
      </c>
      <c r="C41" s="39">
        <v>-92123.07</v>
      </c>
    </row>
    <row r="42" spans="1:3" ht="76.5" customHeight="1">
      <c r="A42" s="17" t="s">
        <v>355</v>
      </c>
      <c r="B42" s="17" t="s">
        <v>357</v>
      </c>
      <c r="C42" s="39">
        <v>-4992.94</v>
      </c>
    </row>
    <row r="43" spans="1:3" ht="63" customHeight="1">
      <c r="A43" s="151">
        <v>706</v>
      </c>
      <c r="B43" s="188"/>
      <c r="C43" s="53">
        <f>C44</f>
        <v>118426.66</v>
      </c>
    </row>
    <row r="44" spans="1:3" ht="21" customHeight="1">
      <c r="A44" s="189" t="s">
        <v>296</v>
      </c>
      <c r="B44" s="188" t="s">
        <v>184</v>
      </c>
      <c r="C44" s="52">
        <f>C45</f>
        <v>118426.66</v>
      </c>
    </row>
    <row r="45" spans="1:3" ht="27.75" customHeight="1">
      <c r="A45" s="189" t="s">
        <v>297</v>
      </c>
      <c r="B45" s="188" t="s">
        <v>80</v>
      </c>
      <c r="C45" s="52">
        <f>C46</f>
        <v>118426.66</v>
      </c>
    </row>
    <row r="46" spans="1:4" ht="48" customHeight="1">
      <c r="A46" s="17" t="s">
        <v>298</v>
      </c>
      <c r="B46" s="17" t="s">
        <v>299</v>
      </c>
      <c r="C46" s="39">
        <v>118426.66</v>
      </c>
      <c r="D46" s="162"/>
    </row>
    <row r="47" spans="1:3" ht="59.25" customHeight="1">
      <c r="A47" s="151">
        <v>791</v>
      </c>
      <c r="B47" s="152" t="s">
        <v>60</v>
      </c>
      <c r="C47" s="53">
        <f>C48+C61</f>
        <v>175498955.22000003</v>
      </c>
    </row>
    <row r="48" spans="1:3" ht="21" customHeight="1">
      <c r="A48" s="155" t="s">
        <v>199</v>
      </c>
      <c r="B48" s="64" t="s">
        <v>184</v>
      </c>
      <c r="C48" s="52">
        <f>C49+C50+C53</f>
        <v>1700188.37</v>
      </c>
    </row>
    <row r="49" spans="1:3" ht="105" customHeight="1">
      <c r="A49" s="17" t="s">
        <v>164</v>
      </c>
      <c r="B49" s="28" t="s">
        <v>165</v>
      </c>
      <c r="C49" s="39">
        <v>668967.2</v>
      </c>
    </row>
    <row r="50" spans="1:3" ht="41.25">
      <c r="A50" s="17" t="s">
        <v>166</v>
      </c>
      <c r="B50" s="28" t="s">
        <v>5</v>
      </c>
      <c r="C50" s="39">
        <f>C51+C52</f>
        <v>45037.96</v>
      </c>
    </row>
    <row r="51" spans="1:3" ht="60" customHeight="1">
      <c r="A51" s="17" t="s">
        <v>167</v>
      </c>
      <c r="B51" s="17" t="s">
        <v>37</v>
      </c>
      <c r="C51" s="39">
        <v>41704</v>
      </c>
    </row>
    <row r="52" spans="1:3" ht="36" customHeight="1">
      <c r="A52" s="17" t="s">
        <v>341</v>
      </c>
      <c r="B52" s="17" t="s">
        <v>238</v>
      </c>
      <c r="C52" s="39">
        <v>3333.96</v>
      </c>
    </row>
    <row r="53" spans="1:3" ht="30.75" customHeight="1">
      <c r="A53" s="17" t="s">
        <v>168</v>
      </c>
      <c r="B53" s="17" t="s">
        <v>80</v>
      </c>
      <c r="C53" s="39">
        <f>C56+C57</f>
        <v>986183.2100000001</v>
      </c>
    </row>
    <row r="54" spans="1:3" ht="156.75" customHeight="1">
      <c r="A54" s="17" t="s">
        <v>302</v>
      </c>
      <c r="B54" s="17" t="s">
        <v>303</v>
      </c>
      <c r="C54" s="39">
        <f>C55</f>
        <v>836716.05</v>
      </c>
    </row>
    <row r="55" spans="1:3" ht="75" customHeight="1">
      <c r="A55" s="17" t="s">
        <v>305</v>
      </c>
      <c r="B55" s="17" t="s">
        <v>304</v>
      </c>
      <c r="C55" s="39">
        <f>C56</f>
        <v>836716.05</v>
      </c>
    </row>
    <row r="56" spans="1:3" ht="102.75" customHeight="1">
      <c r="A56" s="17" t="s">
        <v>307</v>
      </c>
      <c r="B56" s="17" t="s">
        <v>306</v>
      </c>
      <c r="C56" s="39">
        <v>836716.05</v>
      </c>
    </row>
    <row r="57" spans="1:3" ht="45" customHeight="1">
      <c r="A57" s="17" t="s">
        <v>308</v>
      </c>
      <c r="B57" s="17" t="s">
        <v>300</v>
      </c>
      <c r="C57" s="39">
        <f>C58</f>
        <v>149467.16</v>
      </c>
    </row>
    <row r="58" spans="1:3" ht="129" customHeight="1">
      <c r="A58" s="17" t="s">
        <v>310</v>
      </c>
      <c r="B58" s="17" t="s">
        <v>309</v>
      </c>
      <c r="C58" s="39">
        <f>C59+C60</f>
        <v>149467.16</v>
      </c>
    </row>
    <row r="59" spans="1:3" ht="60" customHeight="1">
      <c r="A59" s="17" t="s">
        <v>362</v>
      </c>
      <c r="B59" s="17" t="s">
        <v>361</v>
      </c>
      <c r="C59" s="39">
        <v>40300</v>
      </c>
    </row>
    <row r="60" spans="1:3" ht="93" customHeight="1">
      <c r="A60" s="17" t="s">
        <v>312</v>
      </c>
      <c r="B60" s="17" t="s">
        <v>311</v>
      </c>
      <c r="C60" s="39">
        <v>109167.16</v>
      </c>
    </row>
    <row r="61" spans="1:3" s="29" customFormat="1" ht="18.75" customHeight="1">
      <c r="A61" s="184" t="s">
        <v>169</v>
      </c>
      <c r="B61" s="184" t="s">
        <v>6</v>
      </c>
      <c r="C61" s="53">
        <f>C62+C73+C74</f>
        <v>173798766.85000002</v>
      </c>
    </row>
    <row r="62" spans="1:3" ht="48" customHeight="1">
      <c r="A62" s="27" t="s">
        <v>276</v>
      </c>
      <c r="B62" s="27" t="s">
        <v>112</v>
      </c>
      <c r="C62" s="39">
        <f>C63+C64+C72</f>
        <v>173740245.5</v>
      </c>
    </row>
    <row r="63" spans="1:3" ht="46.5" customHeight="1">
      <c r="A63" s="42" t="s">
        <v>347</v>
      </c>
      <c r="B63" s="27" t="s">
        <v>346</v>
      </c>
      <c r="C63" s="39">
        <v>8350700</v>
      </c>
    </row>
    <row r="64" spans="1:3" ht="29.25" customHeight="1">
      <c r="A64" s="42" t="s">
        <v>313</v>
      </c>
      <c r="B64" s="27" t="s">
        <v>285</v>
      </c>
      <c r="C64" s="39">
        <f>C65+C66+C67+C68+C69+C70+C71</f>
        <v>96436275.88</v>
      </c>
    </row>
    <row r="65" spans="1:3" ht="147" customHeight="1">
      <c r="A65" s="42" t="s">
        <v>316</v>
      </c>
      <c r="B65" s="27" t="s">
        <v>317</v>
      </c>
      <c r="C65" s="39">
        <v>36256100</v>
      </c>
    </row>
    <row r="66" spans="1:3" ht="90" customHeight="1">
      <c r="A66" s="42" t="s">
        <v>345</v>
      </c>
      <c r="B66" s="27" t="s">
        <v>344</v>
      </c>
      <c r="C66" s="39">
        <v>400000</v>
      </c>
    </row>
    <row r="67" spans="1:3" ht="61.5" customHeight="1">
      <c r="A67" s="42" t="s">
        <v>264</v>
      </c>
      <c r="B67" s="27" t="s">
        <v>265</v>
      </c>
      <c r="C67" s="39">
        <v>28356956.39</v>
      </c>
    </row>
    <row r="68" spans="1:3" ht="142.5" customHeight="1">
      <c r="A68" s="42" t="s">
        <v>267</v>
      </c>
      <c r="B68" s="27" t="s">
        <v>266</v>
      </c>
      <c r="C68" s="39">
        <v>8932500</v>
      </c>
    </row>
    <row r="69" spans="1:3" ht="84" customHeight="1">
      <c r="A69" s="42" t="s">
        <v>269</v>
      </c>
      <c r="B69" s="27" t="s">
        <v>268</v>
      </c>
      <c r="C69" s="39">
        <v>12152983.64</v>
      </c>
    </row>
    <row r="70" spans="1:3" ht="93.75" customHeight="1">
      <c r="A70" s="42" t="s">
        <v>271</v>
      </c>
      <c r="B70" s="27" t="s">
        <v>270</v>
      </c>
      <c r="C70" s="39">
        <v>10037735.85</v>
      </c>
    </row>
    <row r="71" spans="1:3" ht="87.75" customHeight="1">
      <c r="A71" s="42" t="s">
        <v>314</v>
      </c>
      <c r="B71" s="27" t="s">
        <v>315</v>
      </c>
      <c r="C71" s="39">
        <v>300000</v>
      </c>
    </row>
    <row r="72" spans="1:3" ht="45" customHeight="1">
      <c r="A72" s="42" t="s">
        <v>275</v>
      </c>
      <c r="B72" s="27" t="s">
        <v>273</v>
      </c>
      <c r="C72" s="39">
        <v>68953269.62</v>
      </c>
    </row>
    <row r="73" spans="1:3" ht="100.5" customHeight="1">
      <c r="A73" s="42" t="s">
        <v>272</v>
      </c>
      <c r="B73" s="27" t="s">
        <v>274</v>
      </c>
      <c r="C73" s="39">
        <v>100377.36</v>
      </c>
    </row>
    <row r="74" spans="1:3" ht="63.75" customHeight="1">
      <c r="A74" s="42" t="s">
        <v>332</v>
      </c>
      <c r="B74" s="27" t="s">
        <v>318</v>
      </c>
      <c r="C74" s="39">
        <v>-41856.01</v>
      </c>
    </row>
    <row r="75" spans="1:3" s="29" customFormat="1" ht="28.5" customHeight="1">
      <c r="A75" s="192" t="s">
        <v>319</v>
      </c>
      <c r="B75" s="7" t="s">
        <v>184</v>
      </c>
      <c r="C75" s="53">
        <f>C76</f>
        <v>111101.9</v>
      </c>
    </row>
    <row r="76" spans="1:3" ht="28.5" customHeight="1">
      <c r="A76" s="42" t="s">
        <v>320</v>
      </c>
      <c r="B76" s="27" t="s">
        <v>80</v>
      </c>
      <c r="C76" s="39">
        <f>C77</f>
        <v>111101.9</v>
      </c>
    </row>
    <row r="77" spans="1:3" ht="28.5" customHeight="1">
      <c r="A77" s="42" t="s">
        <v>321</v>
      </c>
      <c r="B77" s="27" t="s">
        <v>300</v>
      </c>
      <c r="C77" s="39">
        <f>C78+C79</f>
        <v>111101.9</v>
      </c>
    </row>
    <row r="78" spans="1:3" ht="88.5" customHeight="1">
      <c r="A78" s="42" t="s">
        <v>373</v>
      </c>
      <c r="B78" s="27" t="s">
        <v>348</v>
      </c>
      <c r="C78" s="39">
        <v>32135.32</v>
      </c>
    </row>
    <row r="79" spans="1:3" ht="88.5" customHeight="1">
      <c r="A79" s="42" t="s">
        <v>322</v>
      </c>
      <c r="B79" s="27" t="s">
        <v>301</v>
      </c>
      <c r="C79" s="39">
        <v>78966.58</v>
      </c>
    </row>
    <row r="80" spans="1:3" ht="45.75" customHeight="1">
      <c r="A80" s="151">
        <v>863</v>
      </c>
      <c r="B80" s="153" t="s">
        <v>200</v>
      </c>
      <c r="C80" s="53">
        <f>C81</f>
        <v>24814459.36</v>
      </c>
    </row>
    <row r="81" spans="1:3" ht="27" customHeight="1">
      <c r="A81" s="155" t="s">
        <v>201</v>
      </c>
      <c r="B81" s="64" t="s">
        <v>184</v>
      </c>
      <c r="C81" s="52">
        <f>C82+C88</f>
        <v>24814459.36</v>
      </c>
    </row>
    <row r="82" spans="1:3" ht="63" customHeight="1">
      <c r="A82" s="17" t="s">
        <v>170</v>
      </c>
      <c r="B82" s="28" t="s">
        <v>9</v>
      </c>
      <c r="C82" s="39">
        <f>C83+C85</f>
        <v>22462386.18</v>
      </c>
    </row>
    <row r="83" spans="1:3" ht="102" customHeight="1">
      <c r="A83" s="17" t="s">
        <v>171</v>
      </c>
      <c r="B83" s="17" t="s">
        <v>28</v>
      </c>
      <c r="C83" s="39">
        <f>C84</f>
        <v>22433386.18</v>
      </c>
    </row>
    <row r="84" spans="1:3" ht="104.25" customHeight="1">
      <c r="A84" s="17" t="s">
        <v>172</v>
      </c>
      <c r="B84" s="26" t="s">
        <v>29</v>
      </c>
      <c r="C84" s="39">
        <v>22433386.18</v>
      </c>
    </row>
    <row r="85" spans="1:3" ht="39" customHeight="1">
      <c r="A85" s="17" t="s">
        <v>343</v>
      </c>
      <c r="B85" s="26" t="s">
        <v>342</v>
      </c>
      <c r="C85" s="39">
        <v>29000</v>
      </c>
    </row>
    <row r="86" spans="1:3" ht="62.25" customHeight="1">
      <c r="A86" s="17" t="s">
        <v>359</v>
      </c>
      <c r="B86" s="26" t="s">
        <v>358</v>
      </c>
      <c r="C86" s="39">
        <v>29000</v>
      </c>
    </row>
    <row r="87" spans="1:3" ht="75" customHeight="1">
      <c r="A87" s="17" t="s">
        <v>359</v>
      </c>
      <c r="B87" s="26" t="s">
        <v>360</v>
      </c>
      <c r="C87" s="39">
        <v>29000</v>
      </c>
    </row>
    <row r="88" spans="1:3" ht="50.25">
      <c r="A88" s="17" t="s">
        <v>173</v>
      </c>
      <c r="B88" s="38" t="s">
        <v>51</v>
      </c>
      <c r="C88" s="52">
        <f>C89+C92</f>
        <v>2352073.18</v>
      </c>
    </row>
    <row r="89" spans="1:3" ht="72" customHeight="1">
      <c r="A89" s="17" t="s">
        <v>174</v>
      </c>
      <c r="B89" s="17" t="s">
        <v>52</v>
      </c>
      <c r="C89" s="39">
        <f>C90</f>
        <v>1706621.51</v>
      </c>
    </row>
    <row r="90" spans="1:3" ht="47.25" customHeight="1">
      <c r="A90" s="17" t="s">
        <v>175</v>
      </c>
      <c r="B90" s="17" t="s">
        <v>53</v>
      </c>
      <c r="C90" s="39">
        <f>C91</f>
        <v>1706621.51</v>
      </c>
    </row>
    <row r="91" spans="1:3" ht="60" customHeight="1">
      <c r="A91" s="17" t="s">
        <v>176</v>
      </c>
      <c r="B91" s="17" t="s">
        <v>182</v>
      </c>
      <c r="C91" s="39">
        <v>1706621.51</v>
      </c>
    </row>
    <row r="92" spans="1:3" ht="116.25" customHeight="1">
      <c r="A92" s="17" t="s">
        <v>177</v>
      </c>
      <c r="B92" s="17" t="s">
        <v>111</v>
      </c>
      <c r="C92" s="39">
        <v>645451.67</v>
      </c>
    </row>
    <row r="93" spans="1:3" ht="13.5">
      <c r="A93" s="7"/>
      <c r="B93" s="7" t="s">
        <v>11</v>
      </c>
      <c r="C93" s="40">
        <f>C12+C20+C43+C47+C75+C80+C38</f>
        <v>327177870.02000004</v>
      </c>
    </row>
    <row r="94" spans="1:3" ht="13.5">
      <c r="A94" s="1"/>
      <c r="B94" s="1"/>
      <c r="C94" s="41"/>
    </row>
    <row r="95" spans="1:3" ht="13.5">
      <c r="A95" s="1"/>
      <c r="B95" s="1"/>
      <c r="C95" s="41"/>
    </row>
    <row r="96" spans="1:3" ht="12.75">
      <c r="A96" s="197" t="s">
        <v>404</v>
      </c>
      <c r="B96" s="198"/>
      <c r="C96" s="198"/>
    </row>
    <row r="97" spans="1:3" ht="51" customHeight="1">
      <c r="A97" s="198"/>
      <c r="B97" s="198"/>
      <c r="C97" s="198"/>
    </row>
  </sheetData>
  <sheetProtection/>
  <mergeCells count="4">
    <mergeCell ref="A7:C7"/>
    <mergeCell ref="A8:C8"/>
    <mergeCell ref="B5:C5"/>
    <mergeCell ref="A96:C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1"/>
  <sheetViews>
    <sheetView zoomScalePageLayoutView="0" workbookViewId="0" topLeftCell="A1">
      <selection activeCell="A123" sqref="A123:E127"/>
    </sheetView>
  </sheetViews>
  <sheetFormatPr defaultColWidth="9.125" defaultRowHeight="12.75"/>
  <cols>
    <col min="1" max="1" width="43.875" style="3" customWidth="1"/>
    <col min="2" max="2" width="6.50390625" style="3" customWidth="1"/>
    <col min="3" max="3" width="14.50390625" style="3" customWidth="1"/>
    <col min="4" max="4" width="5.125" style="3" customWidth="1"/>
    <col min="5" max="5" width="16.50390625" style="4" customWidth="1"/>
    <col min="6" max="6" width="9.50390625" style="3" bestFit="1" customWidth="1"/>
    <col min="7" max="16384" width="9.125" style="3" customWidth="1"/>
  </cols>
  <sheetData>
    <row r="1" ht="13.5">
      <c r="B1" s="3" t="s">
        <v>65</v>
      </c>
    </row>
    <row r="2" ht="13.5">
      <c r="B2" s="3" t="s">
        <v>40</v>
      </c>
    </row>
    <row r="3" ht="13.5">
      <c r="B3" s="3" t="s">
        <v>41</v>
      </c>
    </row>
    <row r="4" ht="13.5">
      <c r="B4" s="3" t="s">
        <v>42</v>
      </c>
    </row>
    <row r="5" ht="13.5">
      <c r="B5" s="3" t="s">
        <v>377</v>
      </c>
    </row>
    <row r="7" spans="1:5" s="20" customFormat="1" ht="13.5">
      <c r="A7" s="199" t="s">
        <v>39</v>
      </c>
      <c r="B7" s="199"/>
      <c r="C7" s="199"/>
      <c r="D7" s="199"/>
      <c r="E7" s="199"/>
    </row>
    <row r="8" spans="1:5" s="20" customFormat="1" ht="13.5">
      <c r="A8" s="199" t="s">
        <v>25</v>
      </c>
      <c r="B8" s="199"/>
      <c r="C8" s="199"/>
      <c r="D8" s="199"/>
      <c r="E8" s="199"/>
    </row>
    <row r="9" spans="1:5" s="20" customFormat="1" ht="13.5">
      <c r="A9" s="199" t="s">
        <v>185</v>
      </c>
      <c r="B9" s="199"/>
      <c r="C9" s="199"/>
      <c r="D9" s="199"/>
      <c r="E9" s="199"/>
    </row>
    <row r="10" spans="1:5" s="20" customFormat="1" ht="13.5">
      <c r="A10" s="21" t="s">
        <v>378</v>
      </c>
      <c r="B10" s="21"/>
      <c r="C10" s="21"/>
      <c r="D10" s="21"/>
      <c r="E10" s="21"/>
    </row>
    <row r="11" ht="14.25" thickBot="1">
      <c r="E11" s="3" t="s">
        <v>38</v>
      </c>
    </row>
    <row r="12" spans="1:5" s="1" customFormat="1" ht="27.75" thickBot="1">
      <c r="A12" s="5" t="s">
        <v>14</v>
      </c>
      <c r="B12" s="5" t="s">
        <v>15</v>
      </c>
      <c r="C12" s="5" t="s">
        <v>16</v>
      </c>
      <c r="D12" s="5" t="s">
        <v>17</v>
      </c>
      <c r="E12" s="33" t="s">
        <v>49</v>
      </c>
    </row>
    <row r="13" spans="1:5" s="19" customFormat="1" ht="13.5">
      <c r="A13" s="18">
        <v>1</v>
      </c>
      <c r="B13" s="18">
        <v>2</v>
      </c>
      <c r="C13" s="18">
        <v>3</v>
      </c>
      <c r="D13" s="18">
        <v>4</v>
      </c>
      <c r="E13" s="16">
        <v>5</v>
      </c>
    </row>
    <row r="14" spans="1:5" s="6" customFormat="1" ht="21" customHeight="1">
      <c r="A14" s="54" t="s">
        <v>18</v>
      </c>
      <c r="B14" s="55" t="s">
        <v>12</v>
      </c>
      <c r="C14" s="56"/>
      <c r="D14" s="57"/>
      <c r="E14" s="167">
        <f>E15+E24+E29</f>
        <v>14097855.120000001</v>
      </c>
    </row>
    <row r="15" spans="1:5" s="1" customFormat="1" ht="81" customHeight="1">
      <c r="A15" s="73" t="s">
        <v>81</v>
      </c>
      <c r="B15" s="71" t="s">
        <v>19</v>
      </c>
      <c r="C15" s="69"/>
      <c r="D15" s="71"/>
      <c r="E15" s="106">
        <f>E16</f>
        <v>13132855.120000001</v>
      </c>
    </row>
    <row r="16" spans="1:5" s="1" customFormat="1" ht="84" customHeight="1">
      <c r="A16" s="73" t="s">
        <v>93</v>
      </c>
      <c r="B16" s="71" t="s">
        <v>19</v>
      </c>
      <c r="C16" s="69" t="s">
        <v>114</v>
      </c>
      <c r="D16" s="71"/>
      <c r="E16" s="106">
        <f>E17</f>
        <v>13132855.120000001</v>
      </c>
    </row>
    <row r="17" spans="1:5" s="1" customFormat="1" ht="113.25" customHeight="1">
      <c r="A17" s="73" t="s">
        <v>113</v>
      </c>
      <c r="B17" s="71" t="s">
        <v>19</v>
      </c>
      <c r="C17" s="69" t="s">
        <v>117</v>
      </c>
      <c r="D17" s="71"/>
      <c r="E17" s="106">
        <f>E18+E22</f>
        <v>13132855.120000001</v>
      </c>
    </row>
    <row r="18" spans="1:5" s="1" customFormat="1" ht="22.5" customHeight="1">
      <c r="A18" s="73" t="s">
        <v>20</v>
      </c>
      <c r="B18" s="71" t="s">
        <v>19</v>
      </c>
      <c r="C18" s="69" t="s">
        <v>116</v>
      </c>
      <c r="D18" s="71"/>
      <c r="E18" s="106">
        <f>E19+E20+E21</f>
        <v>11764265.780000001</v>
      </c>
    </row>
    <row r="19" spans="1:5" s="1" customFormat="1" ht="100.5" customHeight="1">
      <c r="A19" s="103" t="s">
        <v>102</v>
      </c>
      <c r="B19" s="71" t="s">
        <v>19</v>
      </c>
      <c r="C19" s="69" t="s">
        <v>116</v>
      </c>
      <c r="D19" s="71" t="s">
        <v>103</v>
      </c>
      <c r="E19" s="106">
        <v>9701422.57</v>
      </c>
    </row>
    <row r="20" spans="1:5" s="1" customFormat="1" ht="41.25" customHeight="1">
      <c r="A20" s="73" t="s">
        <v>379</v>
      </c>
      <c r="B20" s="71" t="s">
        <v>19</v>
      </c>
      <c r="C20" s="69" t="s">
        <v>116</v>
      </c>
      <c r="D20" s="69" t="s">
        <v>94</v>
      </c>
      <c r="E20" s="70">
        <v>2044190.21</v>
      </c>
    </row>
    <row r="21" spans="1:5" s="1" customFormat="1" ht="21.75" customHeight="1">
      <c r="A21" s="73" t="s">
        <v>96</v>
      </c>
      <c r="B21" s="71" t="s">
        <v>19</v>
      </c>
      <c r="C21" s="69" t="s">
        <v>116</v>
      </c>
      <c r="D21" s="69" t="s">
        <v>97</v>
      </c>
      <c r="E21" s="70">
        <v>18653</v>
      </c>
    </row>
    <row r="22" spans="1:5" s="1" customFormat="1" ht="51" customHeight="1">
      <c r="A22" s="73" t="s">
        <v>82</v>
      </c>
      <c r="B22" s="69" t="s">
        <v>19</v>
      </c>
      <c r="C22" s="69" t="s">
        <v>115</v>
      </c>
      <c r="D22" s="69"/>
      <c r="E22" s="70">
        <v>1368589.34</v>
      </c>
    </row>
    <row r="23" spans="1:5" s="1" customFormat="1" ht="99" customHeight="1">
      <c r="A23" s="73" t="s">
        <v>102</v>
      </c>
      <c r="B23" s="69" t="s">
        <v>19</v>
      </c>
      <c r="C23" s="69" t="s">
        <v>115</v>
      </c>
      <c r="D23" s="69" t="s">
        <v>103</v>
      </c>
      <c r="E23" s="70">
        <v>1368589.34</v>
      </c>
    </row>
    <row r="24" spans="1:5" s="1" customFormat="1" ht="41.25" customHeight="1">
      <c r="A24" s="73" t="s">
        <v>380</v>
      </c>
      <c r="B24" s="69" t="s">
        <v>381</v>
      </c>
      <c r="C24" s="69"/>
      <c r="D24" s="69"/>
      <c r="E24" s="70">
        <v>600000</v>
      </c>
    </row>
    <row r="25" spans="1:5" s="1" customFormat="1" ht="81.75" customHeight="1">
      <c r="A25" s="73" t="s">
        <v>93</v>
      </c>
      <c r="B25" s="69" t="s">
        <v>381</v>
      </c>
      <c r="C25" s="69" t="s">
        <v>114</v>
      </c>
      <c r="D25" s="69"/>
      <c r="E25" s="70">
        <v>600000</v>
      </c>
    </row>
    <row r="26" spans="1:5" s="1" customFormat="1" ht="51" customHeight="1">
      <c r="A26" s="73" t="s">
        <v>383</v>
      </c>
      <c r="B26" s="69" t="s">
        <v>381</v>
      </c>
      <c r="C26" s="69" t="s">
        <v>382</v>
      </c>
      <c r="D26" s="69"/>
      <c r="E26" s="70">
        <v>600000</v>
      </c>
    </row>
    <row r="27" spans="1:5" s="1" customFormat="1" ht="51" customHeight="1">
      <c r="A27" s="73" t="s">
        <v>384</v>
      </c>
      <c r="B27" s="69" t="s">
        <v>381</v>
      </c>
      <c r="C27" s="69" t="s">
        <v>385</v>
      </c>
      <c r="D27" s="69"/>
      <c r="E27" s="70">
        <v>600000</v>
      </c>
    </row>
    <row r="28" spans="1:5" s="1" customFormat="1" ht="23.25" customHeight="1">
      <c r="A28" s="73" t="s">
        <v>96</v>
      </c>
      <c r="B28" s="69" t="s">
        <v>381</v>
      </c>
      <c r="C28" s="69" t="s">
        <v>385</v>
      </c>
      <c r="D28" s="69" t="s">
        <v>97</v>
      </c>
      <c r="E28" s="70">
        <v>600000</v>
      </c>
    </row>
    <row r="29" spans="1:5" s="1" customFormat="1" ht="39" customHeight="1">
      <c r="A29" s="80" t="s">
        <v>104</v>
      </c>
      <c r="B29" s="81" t="s">
        <v>95</v>
      </c>
      <c r="C29" s="82"/>
      <c r="D29" s="83"/>
      <c r="E29" s="84">
        <f>E30+E34</f>
        <v>365000</v>
      </c>
    </row>
    <row r="30" spans="1:5" s="1" customFormat="1" ht="90" customHeight="1">
      <c r="A30" s="190" t="s">
        <v>128</v>
      </c>
      <c r="B30" s="71" t="s">
        <v>95</v>
      </c>
      <c r="C30" s="72" t="s">
        <v>118</v>
      </c>
      <c r="D30" s="69"/>
      <c r="E30" s="70">
        <v>300000</v>
      </c>
    </row>
    <row r="31" spans="1:5" s="1" customFormat="1" ht="87" customHeight="1">
      <c r="A31" s="190" t="s">
        <v>129</v>
      </c>
      <c r="B31" s="71" t="s">
        <v>95</v>
      </c>
      <c r="C31" s="72" t="s">
        <v>130</v>
      </c>
      <c r="D31" s="69"/>
      <c r="E31" s="70">
        <v>300000</v>
      </c>
    </row>
    <row r="32" spans="1:5" s="1" customFormat="1" ht="74.25" customHeight="1">
      <c r="A32" s="190" t="s">
        <v>333</v>
      </c>
      <c r="B32" s="71" t="s">
        <v>95</v>
      </c>
      <c r="C32" s="72" t="s">
        <v>330</v>
      </c>
      <c r="D32" s="69"/>
      <c r="E32" s="70">
        <v>300000</v>
      </c>
    </row>
    <row r="33" spans="1:5" s="1" customFormat="1" ht="40.5" customHeight="1">
      <c r="A33" s="73" t="s">
        <v>379</v>
      </c>
      <c r="B33" s="71" t="s">
        <v>95</v>
      </c>
      <c r="C33" s="72" t="s">
        <v>330</v>
      </c>
      <c r="D33" s="69" t="s">
        <v>94</v>
      </c>
      <c r="E33" s="70">
        <v>300000</v>
      </c>
    </row>
    <row r="34" spans="1:5" s="1" customFormat="1" ht="98.25" customHeight="1">
      <c r="A34" s="73" t="s">
        <v>123</v>
      </c>
      <c r="B34" s="71" t="s">
        <v>95</v>
      </c>
      <c r="C34" s="72" t="s">
        <v>124</v>
      </c>
      <c r="D34" s="69"/>
      <c r="E34" s="70">
        <v>65000</v>
      </c>
    </row>
    <row r="35" spans="1:5" s="1" customFormat="1" ht="96.75" customHeight="1">
      <c r="A35" s="103" t="s">
        <v>125</v>
      </c>
      <c r="B35" s="69" t="s">
        <v>95</v>
      </c>
      <c r="C35" s="69" t="s">
        <v>126</v>
      </c>
      <c r="D35" s="69"/>
      <c r="E35" s="70">
        <v>65000</v>
      </c>
    </row>
    <row r="36" spans="1:5" s="1" customFormat="1" ht="39" customHeight="1">
      <c r="A36" s="73" t="s">
        <v>386</v>
      </c>
      <c r="B36" s="71" t="s">
        <v>95</v>
      </c>
      <c r="C36" s="72" t="s">
        <v>284</v>
      </c>
      <c r="D36" s="69"/>
      <c r="E36" s="70">
        <v>65000</v>
      </c>
    </row>
    <row r="37" spans="1:5" s="1" customFormat="1" ht="36.75" customHeight="1">
      <c r="A37" s="74" t="s">
        <v>379</v>
      </c>
      <c r="B37" s="75" t="s">
        <v>95</v>
      </c>
      <c r="C37" s="76" t="s">
        <v>284</v>
      </c>
      <c r="D37" s="77" t="s">
        <v>94</v>
      </c>
      <c r="E37" s="78">
        <v>65000</v>
      </c>
    </row>
    <row r="38" spans="1:5" s="1" customFormat="1" ht="21.75" customHeight="1">
      <c r="A38" s="107" t="s">
        <v>69</v>
      </c>
      <c r="B38" s="108" t="s">
        <v>70</v>
      </c>
      <c r="C38" s="109"/>
      <c r="D38" s="110"/>
      <c r="E38" s="166">
        <f>E39+E48</f>
        <v>129450016.43</v>
      </c>
    </row>
    <row r="39" spans="1:5" s="1" customFormat="1" ht="22.5" customHeight="1">
      <c r="A39" s="80" t="s">
        <v>83</v>
      </c>
      <c r="B39" s="81" t="s">
        <v>71</v>
      </c>
      <c r="C39" s="85"/>
      <c r="D39" s="83"/>
      <c r="E39" s="84">
        <f>E40</f>
        <v>125137556.42</v>
      </c>
    </row>
    <row r="40" spans="1:5" s="1" customFormat="1" ht="67.5" customHeight="1">
      <c r="A40" s="80" t="s">
        <v>144</v>
      </c>
      <c r="B40" s="81" t="s">
        <v>71</v>
      </c>
      <c r="C40" s="82" t="s">
        <v>119</v>
      </c>
      <c r="D40" s="83"/>
      <c r="E40" s="84">
        <f>E41</f>
        <v>125137556.42</v>
      </c>
    </row>
    <row r="41" spans="1:5" s="1" customFormat="1" ht="96.75" customHeight="1">
      <c r="A41" s="80" t="s">
        <v>120</v>
      </c>
      <c r="B41" s="81" t="s">
        <v>71</v>
      </c>
      <c r="C41" s="82" t="s">
        <v>121</v>
      </c>
      <c r="D41" s="83"/>
      <c r="E41" s="84">
        <f>E42+E46</f>
        <v>125137556.42</v>
      </c>
    </row>
    <row r="42" spans="1:5" s="1" customFormat="1" ht="22.5" customHeight="1">
      <c r="A42" s="80" t="s">
        <v>98</v>
      </c>
      <c r="B42" s="81" t="s">
        <v>71</v>
      </c>
      <c r="C42" s="82" t="s">
        <v>122</v>
      </c>
      <c r="D42" s="83"/>
      <c r="E42" s="84">
        <f>E43+E44+E45</f>
        <v>112799501.97</v>
      </c>
    </row>
    <row r="43" spans="1:5" s="1" customFormat="1" ht="25.5" customHeight="1">
      <c r="A43" s="80" t="s">
        <v>329</v>
      </c>
      <c r="B43" s="81" t="s">
        <v>71</v>
      </c>
      <c r="C43" s="81" t="s">
        <v>122</v>
      </c>
      <c r="D43" s="83" t="s">
        <v>94</v>
      </c>
      <c r="E43" s="84">
        <v>108664610.97</v>
      </c>
    </row>
    <row r="44" spans="1:5" s="1" customFormat="1" ht="51" customHeight="1">
      <c r="A44" s="80" t="s">
        <v>101</v>
      </c>
      <c r="B44" s="81" t="s">
        <v>71</v>
      </c>
      <c r="C44" s="81" t="s">
        <v>122</v>
      </c>
      <c r="D44" s="83" t="s">
        <v>100</v>
      </c>
      <c r="E44" s="84">
        <v>4084891</v>
      </c>
    </row>
    <row r="45" spans="1:5" s="1" customFormat="1" ht="25.5" customHeight="1">
      <c r="A45" s="80" t="s">
        <v>96</v>
      </c>
      <c r="B45" s="81" t="s">
        <v>71</v>
      </c>
      <c r="C45" s="81" t="s">
        <v>122</v>
      </c>
      <c r="D45" s="83" t="s">
        <v>97</v>
      </c>
      <c r="E45" s="84">
        <v>50000</v>
      </c>
    </row>
    <row r="46" spans="1:5" s="1" customFormat="1" ht="66" customHeight="1">
      <c r="A46" s="95" t="s">
        <v>294</v>
      </c>
      <c r="B46" s="83" t="s">
        <v>71</v>
      </c>
      <c r="C46" s="83" t="s">
        <v>242</v>
      </c>
      <c r="D46" s="83"/>
      <c r="E46" s="84">
        <v>12338054.45</v>
      </c>
    </row>
    <row r="47" spans="1:6" s="1" customFormat="1" ht="26.25" customHeight="1">
      <c r="A47" s="86" t="s">
        <v>329</v>
      </c>
      <c r="B47" s="87" t="s">
        <v>71</v>
      </c>
      <c r="C47" s="87" t="s">
        <v>242</v>
      </c>
      <c r="D47" s="88" t="s">
        <v>94</v>
      </c>
      <c r="E47" s="89">
        <v>12338054.45</v>
      </c>
      <c r="F47" s="13"/>
    </row>
    <row r="48" spans="1:6" s="1" customFormat="1" ht="35.25" customHeight="1">
      <c r="A48" s="95" t="s">
        <v>243</v>
      </c>
      <c r="B48" s="81" t="s">
        <v>244</v>
      </c>
      <c r="C48" s="82"/>
      <c r="D48" s="83"/>
      <c r="E48" s="84">
        <f>E49+E54</f>
        <v>4312460.01</v>
      </c>
      <c r="F48" s="111"/>
    </row>
    <row r="49" spans="1:6" s="1" customFormat="1" ht="81" customHeight="1">
      <c r="A49" s="95" t="s">
        <v>123</v>
      </c>
      <c r="B49" s="81" t="s">
        <v>244</v>
      </c>
      <c r="C49" s="82" t="s">
        <v>124</v>
      </c>
      <c r="D49" s="83"/>
      <c r="E49" s="84">
        <f>E50</f>
        <v>712466.01</v>
      </c>
      <c r="F49" s="111"/>
    </row>
    <row r="50" spans="1:6" s="1" customFormat="1" ht="86.25" customHeight="1">
      <c r="A50" s="95" t="s">
        <v>245</v>
      </c>
      <c r="B50" s="81" t="s">
        <v>244</v>
      </c>
      <c r="C50" s="82" t="s">
        <v>126</v>
      </c>
      <c r="D50" s="83"/>
      <c r="E50" s="84">
        <f>E51</f>
        <v>712466.01</v>
      </c>
      <c r="F50" s="111"/>
    </row>
    <row r="51" spans="1:6" s="1" customFormat="1" ht="27.75" customHeight="1">
      <c r="A51" s="95" t="s">
        <v>247</v>
      </c>
      <c r="B51" s="81" t="s">
        <v>244</v>
      </c>
      <c r="C51" s="82" t="s">
        <v>246</v>
      </c>
      <c r="D51" s="83"/>
      <c r="E51" s="84">
        <f>E52+E53</f>
        <v>712466.01</v>
      </c>
      <c r="F51" s="111"/>
    </row>
    <row r="52" spans="1:6" s="1" customFormat="1" ht="42.75" customHeight="1">
      <c r="A52" s="95" t="s">
        <v>379</v>
      </c>
      <c r="B52" s="81" t="s">
        <v>244</v>
      </c>
      <c r="C52" s="82" t="s">
        <v>246</v>
      </c>
      <c r="D52" s="83" t="s">
        <v>94</v>
      </c>
      <c r="E52" s="84">
        <v>644466.01</v>
      </c>
      <c r="F52" s="111"/>
    </row>
    <row r="53" spans="1:6" s="1" customFormat="1" ht="22.5" customHeight="1">
      <c r="A53" s="95" t="s">
        <v>96</v>
      </c>
      <c r="B53" s="81" t="s">
        <v>244</v>
      </c>
      <c r="C53" s="82" t="s">
        <v>246</v>
      </c>
      <c r="D53" s="83" t="s">
        <v>97</v>
      </c>
      <c r="E53" s="84">
        <v>68000</v>
      </c>
      <c r="F53" s="111"/>
    </row>
    <row r="54" spans="1:5" s="1" customFormat="1" ht="81" customHeight="1">
      <c r="A54" s="73" t="s">
        <v>93</v>
      </c>
      <c r="B54" s="71" t="s">
        <v>244</v>
      </c>
      <c r="C54" s="69" t="s">
        <v>114</v>
      </c>
      <c r="D54" s="71"/>
      <c r="E54" s="106">
        <v>3599994</v>
      </c>
    </row>
    <row r="55" spans="1:5" s="1" customFormat="1" ht="113.25" customHeight="1">
      <c r="A55" s="73" t="s">
        <v>113</v>
      </c>
      <c r="B55" s="71" t="s">
        <v>244</v>
      </c>
      <c r="C55" s="69" t="s">
        <v>117</v>
      </c>
      <c r="D55" s="71"/>
      <c r="E55" s="106">
        <v>3599994</v>
      </c>
    </row>
    <row r="56" spans="1:6" s="1" customFormat="1" ht="35.25" customHeight="1">
      <c r="A56" s="95" t="s">
        <v>188</v>
      </c>
      <c r="B56" s="81" t="s">
        <v>244</v>
      </c>
      <c r="C56" s="82" t="s">
        <v>255</v>
      </c>
      <c r="D56" s="83"/>
      <c r="E56" s="84">
        <v>3599994</v>
      </c>
      <c r="F56" s="111"/>
    </row>
    <row r="57" spans="1:6" s="1" customFormat="1" ht="24" customHeight="1">
      <c r="A57" s="95" t="s">
        <v>190</v>
      </c>
      <c r="B57" s="81" t="s">
        <v>244</v>
      </c>
      <c r="C57" s="82" t="s">
        <v>255</v>
      </c>
      <c r="D57" s="83" t="s">
        <v>189</v>
      </c>
      <c r="E57" s="84">
        <v>3599994</v>
      </c>
      <c r="F57" s="111"/>
    </row>
    <row r="58" spans="1:5" s="1" customFormat="1" ht="32.25" customHeight="1">
      <c r="A58" s="91" t="s">
        <v>1</v>
      </c>
      <c r="B58" s="92" t="s">
        <v>2</v>
      </c>
      <c r="C58" s="93"/>
      <c r="D58" s="94"/>
      <c r="E58" s="165">
        <f>E59+E68+E84</f>
        <v>168328950.73</v>
      </c>
    </row>
    <row r="59" spans="1:5" s="1" customFormat="1" ht="18" customHeight="1">
      <c r="A59" s="95" t="s">
        <v>4</v>
      </c>
      <c r="B59" s="81" t="s">
        <v>3</v>
      </c>
      <c r="C59" s="82"/>
      <c r="D59" s="83"/>
      <c r="E59" s="84">
        <f>E60</f>
        <v>1500508.82</v>
      </c>
    </row>
    <row r="60" spans="1:5" s="1" customFormat="1" ht="100.5" customHeight="1">
      <c r="A60" s="95" t="s">
        <v>123</v>
      </c>
      <c r="B60" s="81" t="s">
        <v>3</v>
      </c>
      <c r="C60" s="82" t="s">
        <v>124</v>
      </c>
      <c r="D60" s="83"/>
      <c r="E60" s="84">
        <f>E61</f>
        <v>1500508.82</v>
      </c>
    </row>
    <row r="61" spans="1:6" s="6" customFormat="1" ht="81.75" customHeight="1">
      <c r="A61" s="95" t="s">
        <v>125</v>
      </c>
      <c r="B61" s="81" t="s">
        <v>3</v>
      </c>
      <c r="C61" s="82" t="s">
        <v>126</v>
      </c>
      <c r="D61" s="83"/>
      <c r="E61" s="84">
        <f>E62+E65</f>
        <v>1500508.82</v>
      </c>
      <c r="F61" s="15"/>
    </row>
    <row r="62" spans="1:5" s="1" customFormat="1" ht="35.25" customHeight="1">
      <c r="A62" s="95" t="s">
        <v>186</v>
      </c>
      <c r="B62" s="81" t="s">
        <v>3</v>
      </c>
      <c r="C62" s="82" t="s">
        <v>187</v>
      </c>
      <c r="D62" s="83"/>
      <c r="E62" s="84">
        <f>E63+E64</f>
        <v>525773.5</v>
      </c>
    </row>
    <row r="63" spans="1:5" s="1" customFormat="1" ht="42" customHeight="1">
      <c r="A63" s="95" t="s">
        <v>379</v>
      </c>
      <c r="B63" s="81" t="s">
        <v>3</v>
      </c>
      <c r="C63" s="82" t="s">
        <v>187</v>
      </c>
      <c r="D63" s="83" t="s">
        <v>94</v>
      </c>
      <c r="E63" s="84">
        <v>443119.99</v>
      </c>
    </row>
    <row r="64" spans="1:5" s="1" customFormat="1" ht="27" customHeight="1">
      <c r="A64" s="95" t="s">
        <v>96</v>
      </c>
      <c r="B64" s="81" t="s">
        <v>3</v>
      </c>
      <c r="C64" s="82" t="s">
        <v>187</v>
      </c>
      <c r="D64" s="83" t="s">
        <v>97</v>
      </c>
      <c r="E64" s="84">
        <v>82653.51</v>
      </c>
    </row>
    <row r="65" spans="1:5" ht="63" customHeight="1">
      <c r="A65" s="95" t="s">
        <v>99</v>
      </c>
      <c r="B65" s="81" t="s">
        <v>3</v>
      </c>
      <c r="C65" s="82" t="s">
        <v>127</v>
      </c>
      <c r="D65" s="83"/>
      <c r="E65" s="84">
        <f>E66+E67</f>
        <v>974735.3200000001</v>
      </c>
    </row>
    <row r="66" spans="1:5" ht="36" customHeight="1">
      <c r="A66" s="95" t="s">
        <v>379</v>
      </c>
      <c r="B66" s="81" t="s">
        <v>3</v>
      </c>
      <c r="C66" s="82" t="s">
        <v>127</v>
      </c>
      <c r="D66" s="83" t="s">
        <v>94</v>
      </c>
      <c r="E66" s="84">
        <v>973464.17</v>
      </c>
    </row>
    <row r="67" spans="1:5" ht="21" customHeight="1">
      <c r="A67" s="95" t="s">
        <v>96</v>
      </c>
      <c r="B67" s="81" t="s">
        <v>3</v>
      </c>
      <c r="C67" s="82" t="s">
        <v>127</v>
      </c>
      <c r="D67" s="83" t="s">
        <v>97</v>
      </c>
      <c r="E67" s="84">
        <v>1271.15</v>
      </c>
    </row>
    <row r="68" spans="1:5" ht="18.75" customHeight="1">
      <c r="A68" s="193" t="s">
        <v>32</v>
      </c>
      <c r="B68" s="81" t="s">
        <v>31</v>
      </c>
      <c r="C68" s="82"/>
      <c r="D68" s="83"/>
      <c r="E68" s="84">
        <f>E69</f>
        <v>154485066.91</v>
      </c>
    </row>
    <row r="69" spans="1:5" ht="81" customHeight="1">
      <c r="A69" s="95" t="s">
        <v>128</v>
      </c>
      <c r="B69" s="81" t="s">
        <v>31</v>
      </c>
      <c r="C69" s="82" t="s">
        <v>118</v>
      </c>
      <c r="D69" s="83"/>
      <c r="E69" s="84">
        <f>E70+E79</f>
        <v>154485066.91</v>
      </c>
    </row>
    <row r="70" spans="1:5" ht="78">
      <c r="A70" s="95" t="s">
        <v>129</v>
      </c>
      <c r="B70" s="81" t="s">
        <v>31</v>
      </c>
      <c r="C70" s="82" t="s">
        <v>130</v>
      </c>
      <c r="D70" s="83"/>
      <c r="E70" s="84">
        <f>E71+E73+E75+E77</f>
        <v>63529559.91</v>
      </c>
    </row>
    <row r="71" spans="1:5" ht="30" customHeight="1">
      <c r="A71" s="80" t="s">
        <v>84</v>
      </c>
      <c r="B71" s="83" t="s">
        <v>31</v>
      </c>
      <c r="C71" s="81" t="s">
        <v>131</v>
      </c>
      <c r="D71" s="96"/>
      <c r="E71" s="84">
        <f>E72</f>
        <v>52439559.9</v>
      </c>
    </row>
    <row r="72" spans="1:5" ht="39.75" customHeight="1">
      <c r="A72" s="80" t="s">
        <v>379</v>
      </c>
      <c r="B72" s="83" t="s">
        <v>31</v>
      </c>
      <c r="C72" s="81" t="s">
        <v>131</v>
      </c>
      <c r="D72" s="83" t="s">
        <v>94</v>
      </c>
      <c r="E72" s="84">
        <v>52439559.9</v>
      </c>
    </row>
    <row r="73" spans="1:5" ht="73.5" customHeight="1">
      <c r="A73" s="191" t="s">
        <v>388</v>
      </c>
      <c r="B73" s="83" t="s">
        <v>31</v>
      </c>
      <c r="C73" s="81" t="s">
        <v>387</v>
      </c>
      <c r="D73" s="83"/>
      <c r="E73" s="84">
        <v>450000</v>
      </c>
    </row>
    <row r="74" spans="1:5" ht="42.75" customHeight="1">
      <c r="A74" s="80" t="s">
        <v>379</v>
      </c>
      <c r="B74" s="83" t="s">
        <v>31</v>
      </c>
      <c r="C74" s="81" t="s">
        <v>387</v>
      </c>
      <c r="D74" s="83" t="s">
        <v>94</v>
      </c>
      <c r="E74" s="84">
        <v>450000</v>
      </c>
    </row>
    <row r="75" spans="1:5" ht="83.25" customHeight="1">
      <c r="A75" s="80" t="s">
        <v>287</v>
      </c>
      <c r="B75" s="83" t="s">
        <v>31</v>
      </c>
      <c r="C75" s="81" t="s">
        <v>286</v>
      </c>
      <c r="D75" s="83"/>
      <c r="E75" s="84">
        <f>E76</f>
        <v>10539622.65</v>
      </c>
    </row>
    <row r="76" spans="1:5" ht="38.25" customHeight="1">
      <c r="A76" s="80" t="s">
        <v>379</v>
      </c>
      <c r="B76" s="83" t="s">
        <v>31</v>
      </c>
      <c r="C76" s="81" t="s">
        <v>286</v>
      </c>
      <c r="D76" s="83" t="s">
        <v>94</v>
      </c>
      <c r="E76" s="84">
        <v>10539622.65</v>
      </c>
    </row>
    <row r="77" spans="1:5" ht="93" customHeight="1">
      <c r="A77" s="80" t="s">
        <v>289</v>
      </c>
      <c r="B77" s="83" t="s">
        <v>31</v>
      </c>
      <c r="C77" s="81" t="s">
        <v>288</v>
      </c>
      <c r="D77" s="83"/>
      <c r="E77" s="84">
        <f>E78</f>
        <v>100377.36</v>
      </c>
    </row>
    <row r="78" spans="1:5" ht="45" customHeight="1">
      <c r="A78" s="80" t="s">
        <v>379</v>
      </c>
      <c r="B78" s="83" t="s">
        <v>31</v>
      </c>
      <c r="C78" s="81" t="s">
        <v>288</v>
      </c>
      <c r="D78" s="83" t="s">
        <v>94</v>
      </c>
      <c r="E78" s="84">
        <v>100377.36</v>
      </c>
    </row>
    <row r="79" spans="1:5" ht="42" customHeight="1">
      <c r="A79" s="191" t="s">
        <v>390</v>
      </c>
      <c r="B79" s="83" t="s">
        <v>31</v>
      </c>
      <c r="C79" s="81" t="s">
        <v>389</v>
      </c>
      <c r="D79" s="83"/>
      <c r="E79" s="84">
        <f>E80+E82</f>
        <v>90955507</v>
      </c>
    </row>
    <row r="80" spans="1:5" ht="39.75" customHeight="1">
      <c r="A80" s="80" t="s">
        <v>391</v>
      </c>
      <c r="B80" s="83" t="s">
        <v>31</v>
      </c>
      <c r="C80" s="81" t="s">
        <v>290</v>
      </c>
      <c r="D80" s="83"/>
      <c r="E80" s="84">
        <v>28356956.39</v>
      </c>
    </row>
    <row r="81" spans="1:5" ht="36.75" customHeight="1">
      <c r="A81" s="80" t="s">
        <v>379</v>
      </c>
      <c r="B81" s="83" t="s">
        <v>31</v>
      </c>
      <c r="C81" s="81" t="s">
        <v>290</v>
      </c>
      <c r="D81" s="83" t="s">
        <v>94</v>
      </c>
      <c r="E81" s="84">
        <v>28356956.39</v>
      </c>
    </row>
    <row r="82" spans="1:5" ht="87" customHeight="1">
      <c r="A82" s="80" t="s">
        <v>393</v>
      </c>
      <c r="B82" s="83" t="s">
        <v>31</v>
      </c>
      <c r="C82" s="81" t="s">
        <v>392</v>
      </c>
      <c r="D82" s="83"/>
      <c r="E82" s="84">
        <v>62598550.61</v>
      </c>
    </row>
    <row r="83" spans="1:5" ht="36.75" customHeight="1">
      <c r="A83" s="80" t="s">
        <v>379</v>
      </c>
      <c r="B83" s="83" t="s">
        <v>31</v>
      </c>
      <c r="C83" s="81" t="s">
        <v>392</v>
      </c>
      <c r="D83" s="83" t="s">
        <v>94</v>
      </c>
      <c r="E83" s="84">
        <v>62598550.61</v>
      </c>
    </row>
    <row r="84" spans="1:5" ht="52.5" customHeight="1">
      <c r="A84" s="80" t="s">
        <v>248</v>
      </c>
      <c r="B84" s="81" t="s">
        <v>249</v>
      </c>
      <c r="C84" s="164"/>
      <c r="D84" s="82"/>
      <c r="E84" s="84">
        <f>E85</f>
        <v>12343375</v>
      </c>
    </row>
    <row r="85" spans="1:5" ht="67.5" customHeight="1">
      <c r="A85" s="80" t="s">
        <v>128</v>
      </c>
      <c r="B85" s="81" t="s">
        <v>249</v>
      </c>
      <c r="C85" s="164" t="s">
        <v>118</v>
      </c>
      <c r="D85" s="82"/>
      <c r="E85" s="84">
        <f>E86</f>
        <v>12343375</v>
      </c>
    </row>
    <row r="86" spans="1:5" ht="79.5" customHeight="1">
      <c r="A86" s="80" t="s">
        <v>129</v>
      </c>
      <c r="B86" s="81" t="s">
        <v>249</v>
      </c>
      <c r="C86" s="164" t="s">
        <v>130</v>
      </c>
      <c r="D86" s="82"/>
      <c r="E86" s="84">
        <f>E87+E89</f>
        <v>12343375</v>
      </c>
    </row>
    <row r="87" spans="1:5" ht="34.5" customHeight="1">
      <c r="A87" s="80" t="s">
        <v>395</v>
      </c>
      <c r="B87" s="81" t="s">
        <v>249</v>
      </c>
      <c r="C87" s="164" t="s">
        <v>394</v>
      </c>
      <c r="D87" s="82"/>
      <c r="E87" s="84">
        <v>8683154</v>
      </c>
    </row>
    <row r="88" spans="1:5" ht="57" customHeight="1">
      <c r="A88" s="80" t="s">
        <v>101</v>
      </c>
      <c r="B88" s="81" t="s">
        <v>249</v>
      </c>
      <c r="C88" s="164" t="s">
        <v>394</v>
      </c>
      <c r="D88" s="82" t="s">
        <v>100</v>
      </c>
      <c r="E88" s="84">
        <v>8683154</v>
      </c>
    </row>
    <row r="89" spans="1:5" ht="34.5" customHeight="1">
      <c r="A89" s="80" t="s">
        <v>250</v>
      </c>
      <c r="B89" s="81" t="s">
        <v>249</v>
      </c>
      <c r="C89" s="164" t="s">
        <v>251</v>
      </c>
      <c r="D89" s="82"/>
      <c r="E89" s="84">
        <f>E90</f>
        <v>3660221</v>
      </c>
    </row>
    <row r="90" spans="1:5" ht="57.75" customHeight="1">
      <c r="A90" s="80" t="s">
        <v>101</v>
      </c>
      <c r="B90" s="81" t="s">
        <v>249</v>
      </c>
      <c r="C90" s="164" t="s">
        <v>251</v>
      </c>
      <c r="D90" s="82" t="s">
        <v>100</v>
      </c>
      <c r="E90" s="84">
        <v>3660221</v>
      </c>
    </row>
    <row r="91" spans="1:5" s="186" customFormat="1" ht="27" customHeight="1">
      <c r="A91" s="107" t="s">
        <v>396</v>
      </c>
      <c r="B91" s="187" t="s">
        <v>397</v>
      </c>
      <c r="C91" s="146"/>
      <c r="D91" s="185"/>
      <c r="E91" s="163">
        <f>E92</f>
        <v>1496192.48</v>
      </c>
    </row>
    <row r="92" spans="1:5" s="186" customFormat="1" ht="35.25" customHeight="1">
      <c r="A92" s="80" t="s">
        <v>398</v>
      </c>
      <c r="B92" s="83" t="s">
        <v>291</v>
      </c>
      <c r="C92" s="146"/>
      <c r="D92" s="185"/>
      <c r="E92" s="84">
        <f>E93</f>
        <v>1496192.48</v>
      </c>
    </row>
    <row r="93" spans="1:5" ht="80.25" customHeight="1">
      <c r="A93" s="80" t="s">
        <v>128</v>
      </c>
      <c r="B93" s="81" t="s">
        <v>291</v>
      </c>
      <c r="C93" s="164" t="s">
        <v>118</v>
      </c>
      <c r="D93" s="82"/>
      <c r="E93" s="84">
        <f>E94</f>
        <v>1496192.48</v>
      </c>
    </row>
    <row r="94" spans="1:5" ht="84" customHeight="1">
      <c r="A94" s="80" t="s">
        <v>129</v>
      </c>
      <c r="B94" s="81" t="s">
        <v>291</v>
      </c>
      <c r="C94" s="164" t="s">
        <v>130</v>
      </c>
      <c r="D94" s="82"/>
      <c r="E94" s="84">
        <f>E95</f>
        <v>1496192.48</v>
      </c>
    </row>
    <row r="95" spans="1:5" ht="34.5" customHeight="1">
      <c r="A95" s="80" t="s">
        <v>293</v>
      </c>
      <c r="B95" s="81" t="s">
        <v>291</v>
      </c>
      <c r="C95" s="164" t="s">
        <v>292</v>
      </c>
      <c r="D95" s="82"/>
      <c r="E95" s="84">
        <f>E96</f>
        <v>1496192.48</v>
      </c>
    </row>
    <row r="96" spans="1:5" ht="43.5" customHeight="1">
      <c r="A96" s="80" t="s">
        <v>399</v>
      </c>
      <c r="B96" s="83" t="s">
        <v>291</v>
      </c>
      <c r="C96" s="81" t="s">
        <v>292</v>
      </c>
      <c r="D96" s="83" t="s">
        <v>94</v>
      </c>
      <c r="E96" s="84">
        <v>1496192.48</v>
      </c>
    </row>
    <row r="97" spans="1:5" ht="18.75" customHeight="1">
      <c r="A97" s="99" t="s">
        <v>85</v>
      </c>
      <c r="B97" s="100" t="s">
        <v>33</v>
      </c>
      <c r="C97" s="101"/>
      <c r="D97" s="102"/>
      <c r="E97" s="165">
        <f>E98</f>
        <v>46489695.019999996</v>
      </c>
    </row>
    <row r="98" spans="1:5" ht="20.25" customHeight="1">
      <c r="A98" s="73" t="s">
        <v>34</v>
      </c>
      <c r="B98" s="71" t="s">
        <v>35</v>
      </c>
      <c r="C98" s="69"/>
      <c r="D98" s="69"/>
      <c r="E98" s="70">
        <f>E99</f>
        <v>46489695.019999996</v>
      </c>
    </row>
    <row r="99" spans="1:5" ht="81" customHeight="1">
      <c r="A99" s="103" t="s">
        <v>132</v>
      </c>
      <c r="B99" s="71" t="s">
        <v>35</v>
      </c>
      <c r="C99" s="69" t="s">
        <v>135</v>
      </c>
      <c r="D99" s="69"/>
      <c r="E99" s="70">
        <f>E100</f>
        <v>46489695.019999996</v>
      </c>
    </row>
    <row r="100" spans="1:5" ht="84" customHeight="1">
      <c r="A100" s="103" t="s">
        <v>134</v>
      </c>
      <c r="B100" s="69" t="s">
        <v>35</v>
      </c>
      <c r="C100" s="71" t="s">
        <v>133</v>
      </c>
      <c r="D100" s="104"/>
      <c r="E100" s="70">
        <f>E101+E103+E105+E107</f>
        <v>46489695.019999996</v>
      </c>
    </row>
    <row r="101" spans="1:5" ht="38.25" customHeight="1">
      <c r="A101" s="103" t="s">
        <v>86</v>
      </c>
      <c r="B101" s="69" t="s">
        <v>35</v>
      </c>
      <c r="C101" s="71" t="s">
        <v>136</v>
      </c>
      <c r="D101" s="104"/>
      <c r="E101" s="70">
        <f>E102</f>
        <v>32298982.02</v>
      </c>
    </row>
    <row r="102" spans="1:5" ht="51" customHeight="1">
      <c r="A102" s="103" t="s">
        <v>101</v>
      </c>
      <c r="B102" s="71" t="s">
        <v>35</v>
      </c>
      <c r="C102" s="71" t="s">
        <v>136</v>
      </c>
      <c r="D102" s="69" t="s">
        <v>100</v>
      </c>
      <c r="E102" s="70">
        <v>32298982.02</v>
      </c>
    </row>
    <row r="103" spans="1:5" ht="21" customHeight="1">
      <c r="A103" s="103" t="s">
        <v>36</v>
      </c>
      <c r="B103" s="71" t="s">
        <v>35</v>
      </c>
      <c r="C103" s="71" t="s">
        <v>137</v>
      </c>
      <c r="D103" s="69"/>
      <c r="E103" s="70">
        <f>E104</f>
        <v>2947848</v>
      </c>
    </row>
    <row r="104" spans="1:5" ht="53.25" customHeight="1">
      <c r="A104" s="103" t="s">
        <v>101</v>
      </c>
      <c r="B104" s="71" t="s">
        <v>35</v>
      </c>
      <c r="C104" s="71" t="s">
        <v>137</v>
      </c>
      <c r="D104" s="69" t="s">
        <v>100</v>
      </c>
      <c r="E104" s="70">
        <v>2947848</v>
      </c>
    </row>
    <row r="105" spans="1:5" ht="36" customHeight="1">
      <c r="A105" s="103" t="s">
        <v>253</v>
      </c>
      <c r="B105" s="71" t="s">
        <v>35</v>
      </c>
      <c r="C105" s="71" t="s">
        <v>252</v>
      </c>
      <c r="D105" s="69"/>
      <c r="E105" s="70">
        <v>946365</v>
      </c>
    </row>
    <row r="106" spans="1:5" ht="62.25" customHeight="1">
      <c r="A106" s="103" t="s">
        <v>101</v>
      </c>
      <c r="B106" s="71" t="s">
        <v>35</v>
      </c>
      <c r="C106" s="71" t="s">
        <v>252</v>
      </c>
      <c r="D106" s="69" t="s">
        <v>100</v>
      </c>
      <c r="E106" s="70">
        <v>946365</v>
      </c>
    </row>
    <row r="107" spans="1:5" ht="130.5" customHeight="1">
      <c r="A107" s="73" t="s">
        <v>295</v>
      </c>
      <c r="B107" s="71" t="s">
        <v>35</v>
      </c>
      <c r="C107" s="72" t="s">
        <v>254</v>
      </c>
      <c r="D107" s="69"/>
      <c r="E107" s="70">
        <f>E108</f>
        <v>10296500</v>
      </c>
    </row>
    <row r="108" spans="1:5" ht="57" customHeight="1">
      <c r="A108" s="74" t="s">
        <v>101</v>
      </c>
      <c r="B108" s="75" t="s">
        <v>35</v>
      </c>
      <c r="C108" s="76" t="s">
        <v>254</v>
      </c>
      <c r="D108" s="77" t="s">
        <v>100</v>
      </c>
      <c r="E108" s="78">
        <v>10296500</v>
      </c>
    </row>
    <row r="109" spans="1:5" ht="26.25" customHeight="1">
      <c r="A109" s="105" t="s">
        <v>400</v>
      </c>
      <c r="B109" s="146" t="s">
        <v>401</v>
      </c>
      <c r="C109" s="72"/>
      <c r="D109" s="69"/>
      <c r="E109" s="163">
        <f>E110</f>
        <v>84708.14</v>
      </c>
    </row>
    <row r="110" spans="1:5" ht="22.5" customHeight="1">
      <c r="A110" s="80" t="s">
        <v>402</v>
      </c>
      <c r="B110" s="81" t="s">
        <v>403</v>
      </c>
      <c r="C110" s="72"/>
      <c r="D110" s="69"/>
      <c r="E110" s="84">
        <f>E111</f>
        <v>84708.14</v>
      </c>
    </row>
    <row r="111" spans="1:5" ht="86.25" customHeight="1">
      <c r="A111" s="80" t="s">
        <v>93</v>
      </c>
      <c r="B111" s="81" t="s">
        <v>403</v>
      </c>
      <c r="C111" s="72"/>
      <c r="D111" s="69"/>
      <c r="E111" s="84">
        <f>E112</f>
        <v>84708.14</v>
      </c>
    </row>
    <row r="112" spans="1:5" s="1" customFormat="1" ht="113.25" customHeight="1">
      <c r="A112" s="73" t="s">
        <v>113</v>
      </c>
      <c r="B112" s="71" t="s">
        <v>403</v>
      </c>
      <c r="C112" s="69" t="s">
        <v>117</v>
      </c>
      <c r="D112" s="71"/>
      <c r="E112" s="106">
        <v>84708.14</v>
      </c>
    </row>
    <row r="113" spans="1:5" s="1" customFormat="1" ht="39" customHeight="1">
      <c r="A113" s="73" t="s">
        <v>188</v>
      </c>
      <c r="B113" s="71" t="s">
        <v>403</v>
      </c>
      <c r="C113" s="69" t="s">
        <v>255</v>
      </c>
      <c r="D113" s="71"/>
      <c r="E113" s="106">
        <v>84708.14</v>
      </c>
    </row>
    <row r="114" spans="1:5" s="1" customFormat="1" ht="21.75" customHeight="1">
      <c r="A114" s="73" t="s">
        <v>190</v>
      </c>
      <c r="B114" s="71" t="s">
        <v>403</v>
      </c>
      <c r="C114" s="69" t="s">
        <v>255</v>
      </c>
      <c r="D114" s="71" t="s">
        <v>189</v>
      </c>
      <c r="E114" s="106">
        <v>84708.14</v>
      </c>
    </row>
    <row r="115" spans="1:5" ht="33.75" customHeight="1">
      <c r="A115" s="105" t="s">
        <v>87</v>
      </c>
      <c r="B115" s="146" t="s">
        <v>138</v>
      </c>
      <c r="C115" s="72"/>
      <c r="D115" s="69"/>
      <c r="E115" s="163">
        <f>E119</f>
        <v>240000</v>
      </c>
    </row>
    <row r="116" spans="1:5" ht="22.5" customHeight="1">
      <c r="A116" s="73" t="s">
        <v>139</v>
      </c>
      <c r="B116" s="71" t="s">
        <v>72</v>
      </c>
      <c r="C116" s="69"/>
      <c r="D116" s="69"/>
      <c r="E116" s="70">
        <f>E117</f>
        <v>240000</v>
      </c>
    </row>
    <row r="117" spans="1:5" ht="82.5" customHeight="1">
      <c r="A117" s="73" t="s">
        <v>93</v>
      </c>
      <c r="B117" s="71" t="s">
        <v>72</v>
      </c>
      <c r="C117" s="69" t="s">
        <v>114</v>
      </c>
      <c r="D117" s="69"/>
      <c r="E117" s="70">
        <f>E118</f>
        <v>240000</v>
      </c>
    </row>
    <row r="118" spans="1:5" ht="49.5" customHeight="1">
      <c r="A118" s="73" t="s">
        <v>140</v>
      </c>
      <c r="B118" s="71" t="s">
        <v>72</v>
      </c>
      <c r="C118" s="72" t="s">
        <v>141</v>
      </c>
      <c r="D118" s="69"/>
      <c r="E118" s="70">
        <v>240000</v>
      </c>
    </row>
    <row r="119" spans="1:6" ht="36" customHeight="1">
      <c r="A119" s="73" t="s">
        <v>142</v>
      </c>
      <c r="B119" s="71" t="s">
        <v>72</v>
      </c>
      <c r="C119" s="72" t="s">
        <v>143</v>
      </c>
      <c r="D119" s="69"/>
      <c r="E119" s="70">
        <v>240000</v>
      </c>
      <c r="F119" s="147"/>
    </row>
    <row r="120" spans="1:5" ht="36.75" customHeight="1">
      <c r="A120" s="74" t="s">
        <v>329</v>
      </c>
      <c r="B120" s="75" t="s">
        <v>72</v>
      </c>
      <c r="C120" s="77" t="s">
        <v>143</v>
      </c>
      <c r="D120" s="77"/>
      <c r="E120" s="89">
        <v>240000</v>
      </c>
    </row>
    <row r="121" spans="1:5" ht="15">
      <c r="A121" s="58" t="s">
        <v>13</v>
      </c>
      <c r="B121" s="59"/>
      <c r="C121" s="60"/>
      <c r="D121" s="61"/>
      <c r="E121" s="62">
        <f>E14+E38+E91+E58+E97+E109+E115</f>
        <v>360187417.91999996</v>
      </c>
    </row>
    <row r="122" spans="1:5" ht="13.5">
      <c r="A122" s="8"/>
      <c r="B122" s="9"/>
      <c r="C122" s="9"/>
      <c r="D122" s="9"/>
      <c r="E122" s="10"/>
    </row>
    <row r="123" spans="1:5" ht="13.5">
      <c r="A123" s="197" t="s">
        <v>404</v>
      </c>
      <c r="B123" s="198"/>
      <c r="C123" s="198"/>
      <c r="D123" s="198"/>
      <c r="E123" s="198"/>
    </row>
    <row r="124" spans="1:5" ht="13.5">
      <c r="A124" s="198"/>
      <c r="B124" s="198"/>
      <c r="C124" s="198"/>
      <c r="D124" s="198"/>
      <c r="E124" s="198"/>
    </row>
    <row r="125" spans="1:5" ht="13.5">
      <c r="A125" s="198"/>
      <c r="B125" s="198"/>
      <c r="C125" s="198"/>
      <c r="D125" s="198"/>
      <c r="E125" s="198"/>
    </row>
    <row r="126" spans="1:5" ht="13.5">
      <c r="A126" s="198"/>
      <c r="B126" s="198"/>
      <c r="C126" s="198"/>
      <c r="D126" s="198"/>
      <c r="E126" s="198"/>
    </row>
    <row r="127" spans="1:5" ht="13.5">
      <c r="A127" s="198"/>
      <c r="B127" s="198"/>
      <c r="C127" s="198"/>
      <c r="D127" s="198"/>
      <c r="E127" s="198"/>
    </row>
    <row r="128" spans="2:5" ht="13.5">
      <c r="B128" s="11"/>
      <c r="C128" s="11"/>
      <c r="D128" s="11"/>
      <c r="E128" s="12"/>
    </row>
    <row r="129" spans="2:5" ht="13.5">
      <c r="B129" s="11"/>
      <c r="C129" s="11"/>
      <c r="D129" s="11"/>
      <c r="E129" s="12"/>
    </row>
    <row r="130" spans="2:5" ht="13.5">
      <c r="B130" s="11"/>
      <c r="C130" s="11"/>
      <c r="D130" s="11"/>
      <c r="E130" s="12"/>
    </row>
    <row r="131" spans="2:5" ht="13.5">
      <c r="B131" s="11"/>
      <c r="C131" s="11"/>
      <c r="D131" s="11"/>
      <c r="E131" s="12"/>
    </row>
    <row r="132" spans="2:5" ht="13.5">
      <c r="B132" s="11"/>
      <c r="C132" s="11"/>
      <c r="D132" s="11"/>
      <c r="E132" s="12"/>
    </row>
    <row r="133" spans="2:5" ht="13.5">
      <c r="B133" s="11"/>
      <c r="C133" s="11"/>
      <c r="D133" s="11"/>
      <c r="E133" s="12"/>
    </row>
    <row r="134" spans="2:5" ht="13.5">
      <c r="B134" s="11"/>
      <c r="C134" s="11"/>
      <c r="D134" s="11"/>
      <c r="E134" s="12"/>
    </row>
    <row r="135" spans="2:5" ht="13.5">
      <c r="B135" s="11"/>
      <c r="C135" s="11"/>
      <c r="D135" s="11"/>
      <c r="E135" s="12"/>
    </row>
    <row r="136" spans="2:5" ht="13.5">
      <c r="B136" s="11"/>
      <c r="C136" s="11"/>
      <c r="D136" s="11"/>
      <c r="E136" s="12"/>
    </row>
    <row r="137" spans="2:5" ht="13.5">
      <c r="B137" s="11"/>
      <c r="C137" s="11"/>
      <c r="D137" s="11"/>
      <c r="E137" s="12"/>
    </row>
    <row r="138" spans="2:5" ht="13.5">
      <c r="B138" s="11"/>
      <c r="C138" s="11"/>
      <c r="D138" s="11"/>
      <c r="E138" s="12"/>
    </row>
    <row r="139" spans="2:5" ht="13.5">
      <c r="B139" s="11"/>
      <c r="C139" s="11"/>
      <c r="D139" s="11"/>
      <c r="E139" s="12"/>
    </row>
    <row r="140" spans="2:5" ht="13.5">
      <c r="B140" s="11"/>
      <c r="C140" s="11"/>
      <c r="D140" s="11"/>
      <c r="E140" s="12"/>
    </row>
    <row r="141" spans="2:5" ht="13.5">
      <c r="B141" s="11"/>
      <c r="C141" s="11"/>
      <c r="D141" s="11"/>
      <c r="E141" s="12"/>
    </row>
    <row r="142" spans="2:5" ht="13.5">
      <c r="B142" s="11"/>
      <c r="C142" s="11"/>
      <c r="D142" s="11"/>
      <c r="E142" s="12"/>
    </row>
    <row r="143" spans="2:5" ht="13.5">
      <c r="B143" s="11"/>
      <c r="C143" s="11"/>
      <c r="D143" s="11"/>
      <c r="E143" s="12"/>
    </row>
    <row r="144" spans="2:5" ht="13.5">
      <c r="B144" s="11"/>
      <c r="C144" s="11"/>
      <c r="D144" s="11"/>
      <c r="E144" s="12"/>
    </row>
    <row r="145" spans="2:5" ht="13.5">
      <c r="B145" s="11"/>
      <c r="C145" s="11"/>
      <c r="D145" s="11"/>
      <c r="E145" s="12"/>
    </row>
    <row r="146" spans="2:5" ht="13.5">
      <c r="B146" s="11"/>
      <c r="C146" s="11"/>
      <c r="D146" s="11"/>
      <c r="E146" s="12"/>
    </row>
    <row r="147" spans="2:5" ht="13.5">
      <c r="B147" s="11"/>
      <c r="C147" s="11"/>
      <c r="D147" s="11"/>
      <c r="E147" s="12"/>
    </row>
    <row r="148" spans="2:5" ht="13.5">
      <c r="B148" s="11"/>
      <c r="C148" s="11"/>
      <c r="D148" s="11"/>
      <c r="E148" s="12"/>
    </row>
    <row r="149" spans="2:5" ht="13.5">
      <c r="B149" s="11"/>
      <c r="C149" s="11"/>
      <c r="D149" s="11"/>
      <c r="E149" s="12"/>
    </row>
    <row r="150" spans="2:5" ht="13.5">
      <c r="B150" s="11"/>
      <c r="C150" s="11"/>
      <c r="D150" s="11"/>
      <c r="E150" s="12"/>
    </row>
    <row r="151" spans="2:5" ht="13.5">
      <c r="B151" s="11"/>
      <c r="C151" s="11"/>
      <c r="D151" s="11"/>
      <c r="E151" s="12"/>
    </row>
    <row r="152" spans="2:5" ht="13.5">
      <c r="B152" s="11"/>
      <c r="C152" s="11"/>
      <c r="D152" s="11"/>
      <c r="E152" s="12"/>
    </row>
    <row r="153" spans="2:5" ht="13.5">
      <c r="B153" s="11"/>
      <c r="C153" s="11"/>
      <c r="D153" s="11"/>
      <c r="E153" s="12"/>
    </row>
    <row r="154" spans="2:5" ht="13.5">
      <c r="B154" s="11"/>
      <c r="C154" s="11"/>
      <c r="D154" s="11"/>
      <c r="E154" s="12"/>
    </row>
    <row r="155" spans="2:5" ht="13.5">
      <c r="B155" s="11"/>
      <c r="C155" s="11"/>
      <c r="D155" s="11"/>
      <c r="E155" s="12"/>
    </row>
    <row r="156" spans="2:5" ht="13.5">
      <c r="B156" s="11"/>
      <c r="C156" s="11"/>
      <c r="D156" s="11"/>
      <c r="E156" s="12"/>
    </row>
    <row r="157" spans="2:5" ht="13.5">
      <c r="B157" s="11"/>
      <c r="C157" s="11"/>
      <c r="D157" s="11"/>
      <c r="E157" s="12"/>
    </row>
    <row r="158" spans="2:5" ht="13.5">
      <c r="B158" s="11"/>
      <c r="C158" s="11"/>
      <c r="D158" s="11"/>
      <c r="E158" s="12"/>
    </row>
    <row r="159" spans="2:5" ht="13.5">
      <c r="B159" s="11"/>
      <c r="C159" s="11"/>
      <c r="D159" s="11"/>
      <c r="E159" s="12"/>
    </row>
    <row r="160" spans="2:5" ht="13.5">
      <c r="B160" s="11"/>
      <c r="C160" s="11"/>
      <c r="D160" s="11"/>
      <c r="E160" s="12"/>
    </row>
    <row r="161" ht="13.5">
      <c r="E161" s="12"/>
    </row>
    <row r="162" ht="13.5">
      <c r="E162" s="12"/>
    </row>
    <row r="163" ht="13.5">
      <c r="E163" s="12"/>
    </row>
    <row r="164" ht="13.5">
      <c r="E164" s="12"/>
    </row>
    <row r="165" ht="13.5">
      <c r="E165" s="12"/>
    </row>
    <row r="166" ht="13.5">
      <c r="E166" s="12"/>
    </row>
    <row r="167" ht="13.5">
      <c r="E167" s="12"/>
    </row>
    <row r="168" ht="13.5">
      <c r="E168" s="12"/>
    </row>
    <row r="169" ht="13.5">
      <c r="E169" s="12"/>
    </row>
    <row r="170" ht="13.5">
      <c r="E170" s="12"/>
    </row>
    <row r="171" ht="13.5">
      <c r="E171" s="12"/>
    </row>
    <row r="172" ht="13.5">
      <c r="E172" s="12"/>
    </row>
    <row r="173" ht="13.5">
      <c r="E173" s="12"/>
    </row>
    <row r="174" ht="13.5">
      <c r="E174" s="12"/>
    </row>
    <row r="175" ht="13.5">
      <c r="E175" s="12"/>
    </row>
    <row r="176" ht="13.5">
      <c r="E176" s="12"/>
    </row>
    <row r="177" ht="13.5">
      <c r="E177" s="12"/>
    </row>
    <row r="178" ht="13.5">
      <c r="E178" s="12"/>
    </row>
    <row r="179" ht="13.5">
      <c r="E179" s="12"/>
    </row>
    <row r="180" ht="13.5">
      <c r="E180" s="12"/>
    </row>
    <row r="181" ht="13.5">
      <c r="E181" s="12"/>
    </row>
    <row r="182" ht="13.5">
      <c r="E182" s="12"/>
    </row>
    <row r="183" ht="13.5">
      <c r="E183" s="12"/>
    </row>
    <row r="184" ht="13.5">
      <c r="E184" s="12"/>
    </row>
    <row r="185" ht="13.5">
      <c r="E185" s="12"/>
    </row>
    <row r="186" ht="13.5">
      <c r="E186" s="12"/>
    </row>
    <row r="187" ht="13.5">
      <c r="E187" s="12"/>
    </row>
    <row r="188" ht="13.5">
      <c r="E188" s="12"/>
    </row>
    <row r="189" ht="13.5">
      <c r="E189" s="12"/>
    </row>
    <row r="190" ht="13.5">
      <c r="E190" s="12"/>
    </row>
    <row r="191" ht="13.5">
      <c r="E191" s="12"/>
    </row>
    <row r="192" ht="13.5">
      <c r="E192" s="12"/>
    </row>
    <row r="193" ht="13.5">
      <c r="E193" s="12"/>
    </row>
    <row r="194" ht="13.5">
      <c r="E194" s="12"/>
    </row>
    <row r="195" ht="13.5">
      <c r="E195" s="12"/>
    </row>
    <row r="196" ht="13.5">
      <c r="E196" s="12"/>
    </row>
    <row r="197" ht="13.5">
      <c r="E197" s="12"/>
    </row>
    <row r="198" ht="13.5">
      <c r="E198" s="12"/>
    </row>
    <row r="199" ht="13.5">
      <c r="E199" s="12"/>
    </row>
    <row r="200" ht="13.5">
      <c r="E200" s="12"/>
    </row>
    <row r="201" ht="13.5">
      <c r="E201" s="12"/>
    </row>
    <row r="202" ht="13.5">
      <c r="E202" s="12"/>
    </row>
    <row r="203" ht="13.5">
      <c r="E203" s="12"/>
    </row>
    <row r="204" ht="13.5">
      <c r="E204" s="12"/>
    </row>
    <row r="205" ht="13.5">
      <c r="E205" s="12"/>
    </row>
    <row r="206" ht="13.5">
      <c r="E206" s="12"/>
    </row>
    <row r="207" ht="13.5">
      <c r="E207" s="12"/>
    </row>
    <row r="208" ht="13.5">
      <c r="E208" s="12"/>
    </row>
    <row r="209" ht="13.5">
      <c r="E209" s="12"/>
    </row>
    <row r="210" ht="13.5">
      <c r="E210" s="12"/>
    </row>
    <row r="211" ht="13.5">
      <c r="E211" s="12"/>
    </row>
    <row r="212" ht="13.5">
      <c r="E212" s="12"/>
    </row>
    <row r="213" ht="13.5">
      <c r="E213" s="12"/>
    </row>
    <row r="214" ht="13.5">
      <c r="E214" s="12"/>
    </row>
    <row r="215" ht="13.5">
      <c r="E215" s="12"/>
    </row>
    <row r="216" ht="13.5">
      <c r="E216" s="12"/>
    </row>
    <row r="217" ht="13.5">
      <c r="E217" s="12"/>
    </row>
    <row r="218" ht="13.5">
      <c r="E218" s="12"/>
    </row>
    <row r="219" ht="13.5">
      <c r="E219" s="12"/>
    </row>
    <row r="220" ht="13.5">
      <c r="E220" s="12"/>
    </row>
    <row r="221" ht="13.5">
      <c r="E221" s="12"/>
    </row>
    <row r="222" ht="13.5">
      <c r="E222" s="12"/>
    </row>
    <row r="223" ht="13.5">
      <c r="E223" s="12"/>
    </row>
    <row r="224" ht="13.5">
      <c r="E224" s="12"/>
    </row>
    <row r="225" ht="13.5">
      <c r="E225" s="12"/>
    </row>
    <row r="226" ht="13.5">
      <c r="E226" s="12"/>
    </row>
    <row r="227" ht="13.5">
      <c r="E227" s="12"/>
    </row>
    <row r="228" ht="13.5">
      <c r="E228" s="12"/>
    </row>
    <row r="229" ht="13.5">
      <c r="E229" s="12"/>
    </row>
    <row r="230" ht="13.5">
      <c r="E230" s="12"/>
    </row>
    <row r="231" ht="13.5">
      <c r="E231" s="12"/>
    </row>
    <row r="232" ht="13.5">
      <c r="E232" s="12"/>
    </row>
    <row r="233" ht="13.5">
      <c r="E233" s="12"/>
    </row>
    <row r="234" ht="13.5">
      <c r="E234" s="12"/>
    </row>
    <row r="235" ht="13.5">
      <c r="E235" s="12"/>
    </row>
    <row r="236" ht="13.5">
      <c r="E236" s="12"/>
    </row>
    <row r="237" ht="13.5">
      <c r="E237" s="12"/>
    </row>
    <row r="238" ht="13.5">
      <c r="E238" s="12"/>
    </row>
    <row r="239" ht="13.5">
      <c r="E239" s="12"/>
    </row>
    <row r="240" ht="13.5">
      <c r="E240" s="12"/>
    </row>
    <row r="241" ht="13.5">
      <c r="E241" s="12"/>
    </row>
    <row r="242" ht="13.5">
      <c r="E242" s="12"/>
    </row>
    <row r="243" ht="13.5">
      <c r="E243" s="12"/>
    </row>
    <row r="244" ht="13.5">
      <c r="E244" s="12"/>
    </row>
    <row r="245" ht="13.5">
      <c r="E245" s="12"/>
    </row>
    <row r="246" ht="13.5">
      <c r="E246" s="12"/>
    </row>
    <row r="247" ht="13.5">
      <c r="E247" s="12"/>
    </row>
    <row r="248" ht="13.5">
      <c r="E248" s="12"/>
    </row>
    <row r="249" ht="13.5">
      <c r="E249" s="12"/>
    </row>
    <row r="250" ht="13.5">
      <c r="E250" s="12"/>
    </row>
    <row r="251" ht="13.5">
      <c r="E251" s="12"/>
    </row>
    <row r="252" ht="13.5">
      <c r="E252" s="12"/>
    </row>
    <row r="253" ht="13.5">
      <c r="E253" s="12"/>
    </row>
    <row r="254" ht="13.5">
      <c r="E254" s="12"/>
    </row>
    <row r="255" ht="13.5">
      <c r="E255" s="12"/>
    </row>
    <row r="256" ht="13.5">
      <c r="E256" s="12"/>
    </row>
    <row r="257" ht="13.5">
      <c r="E257" s="12"/>
    </row>
    <row r="258" ht="13.5">
      <c r="E258" s="12"/>
    </row>
    <row r="259" ht="13.5">
      <c r="E259" s="12"/>
    </row>
    <row r="260" ht="13.5">
      <c r="E260" s="12"/>
    </row>
    <row r="261" ht="13.5">
      <c r="E261" s="12"/>
    </row>
    <row r="262" ht="13.5">
      <c r="E262" s="12"/>
    </row>
    <row r="263" ht="13.5">
      <c r="E263" s="12"/>
    </row>
    <row r="264" ht="13.5">
      <c r="E264" s="12"/>
    </row>
    <row r="265" ht="13.5">
      <c r="E265" s="12"/>
    </row>
    <row r="266" ht="13.5">
      <c r="E266" s="12"/>
    </row>
    <row r="267" ht="13.5">
      <c r="E267" s="12"/>
    </row>
    <row r="268" ht="13.5">
      <c r="E268" s="12"/>
    </row>
    <row r="269" ht="13.5">
      <c r="E269" s="12"/>
    </row>
    <row r="270" ht="13.5">
      <c r="E270" s="12"/>
    </row>
    <row r="271" ht="13.5">
      <c r="E271" s="12"/>
    </row>
    <row r="272" ht="13.5">
      <c r="E272" s="12"/>
    </row>
    <row r="273" ht="13.5">
      <c r="E273" s="12"/>
    </row>
    <row r="274" ht="13.5">
      <c r="E274" s="12"/>
    </row>
    <row r="275" ht="13.5">
      <c r="E275" s="12"/>
    </row>
    <row r="276" ht="13.5">
      <c r="E276" s="12"/>
    </row>
    <row r="277" ht="13.5">
      <c r="E277" s="12"/>
    </row>
    <row r="278" ht="13.5">
      <c r="E278" s="12"/>
    </row>
    <row r="279" ht="13.5">
      <c r="E279" s="12"/>
    </row>
    <row r="280" ht="13.5">
      <c r="E280" s="12"/>
    </row>
    <row r="281" ht="13.5">
      <c r="E281" s="12"/>
    </row>
    <row r="282" ht="13.5">
      <c r="E282" s="12"/>
    </row>
    <row r="283" ht="13.5">
      <c r="E283" s="12"/>
    </row>
    <row r="284" ht="13.5">
      <c r="E284" s="12"/>
    </row>
    <row r="285" ht="13.5">
      <c r="E285" s="12"/>
    </row>
    <row r="286" ht="13.5">
      <c r="E286" s="12"/>
    </row>
    <row r="287" ht="13.5">
      <c r="E287" s="12"/>
    </row>
    <row r="288" ht="13.5">
      <c r="E288" s="12"/>
    </row>
    <row r="289" ht="13.5">
      <c r="E289" s="12"/>
    </row>
    <row r="290" ht="13.5">
      <c r="E290" s="12"/>
    </row>
    <row r="291" ht="13.5">
      <c r="E291" s="12"/>
    </row>
    <row r="292" ht="13.5">
      <c r="E292" s="12"/>
    </row>
    <row r="293" ht="13.5">
      <c r="E293" s="12"/>
    </row>
    <row r="294" ht="13.5">
      <c r="E294" s="12"/>
    </row>
    <row r="295" ht="13.5">
      <c r="E295" s="12"/>
    </row>
    <row r="296" ht="13.5">
      <c r="E296" s="12"/>
    </row>
    <row r="297" ht="13.5">
      <c r="E297" s="12"/>
    </row>
    <row r="298" ht="13.5">
      <c r="E298" s="12"/>
    </row>
    <row r="299" ht="13.5">
      <c r="E299" s="12"/>
    </row>
    <row r="300" ht="13.5">
      <c r="E300" s="12"/>
    </row>
    <row r="301" ht="13.5">
      <c r="E301" s="12"/>
    </row>
    <row r="302" ht="13.5">
      <c r="E302" s="12"/>
    </row>
    <row r="303" ht="13.5">
      <c r="E303" s="12"/>
    </row>
    <row r="304" ht="13.5">
      <c r="E304" s="12"/>
    </row>
    <row r="305" ht="13.5">
      <c r="E305" s="12"/>
    </row>
    <row r="306" ht="13.5">
      <c r="E306" s="12"/>
    </row>
    <row r="307" ht="13.5">
      <c r="E307" s="12"/>
    </row>
    <row r="308" ht="13.5">
      <c r="E308" s="12"/>
    </row>
    <row r="309" ht="13.5">
      <c r="E309" s="12"/>
    </row>
    <row r="310" ht="13.5">
      <c r="E310" s="12"/>
    </row>
    <row r="311" ht="13.5">
      <c r="E311" s="12"/>
    </row>
    <row r="312" ht="13.5">
      <c r="E312" s="12"/>
    </row>
    <row r="313" ht="13.5">
      <c r="E313" s="12"/>
    </row>
    <row r="314" ht="13.5">
      <c r="E314" s="12"/>
    </row>
    <row r="315" ht="13.5">
      <c r="E315" s="12"/>
    </row>
    <row r="316" ht="13.5">
      <c r="E316" s="12"/>
    </row>
    <row r="317" ht="13.5">
      <c r="E317" s="12"/>
    </row>
    <row r="318" ht="13.5">
      <c r="E318" s="12"/>
    </row>
    <row r="319" ht="13.5">
      <c r="E319" s="12"/>
    </row>
    <row r="320" ht="13.5">
      <c r="E320" s="12"/>
    </row>
    <row r="321" ht="13.5">
      <c r="E321" s="12"/>
    </row>
    <row r="322" ht="13.5">
      <c r="E322" s="12"/>
    </row>
    <row r="323" ht="13.5">
      <c r="E323" s="12"/>
    </row>
    <row r="324" ht="13.5">
      <c r="E324" s="12"/>
    </row>
    <row r="325" ht="13.5">
      <c r="E325" s="12"/>
    </row>
    <row r="326" ht="13.5">
      <c r="E326" s="12"/>
    </row>
    <row r="327" ht="13.5">
      <c r="E327" s="12"/>
    </row>
    <row r="328" ht="13.5">
      <c r="E328" s="12"/>
    </row>
    <row r="329" ht="13.5">
      <c r="E329" s="12"/>
    </row>
    <row r="330" ht="13.5">
      <c r="E330" s="12"/>
    </row>
    <row r="331" ht="13.5">
      <c r="E331" s="12"/>
    </row>
    <row r="332" ht="13.5">
      <c r="E332" s="12"/>
    </row>
    <row r="333" ht="13.5">
      <c r="E333" s="12"/>
    </row>
    <row r="334" ht="13.5">
      <c r="E334" s="12"/>
    </row>
    <row r="335" ht="13.5">
      <c r="E335" s="12"/>
    </row>
    <row r="336" ht="13.5">
      <c r="E336" s="12"/>
    </row>
    <row r="337" ht="13.5">
      <c r="E337" s="12"/>
    </row>
    <row r="338" ht="13.5">
      <c r="E338" s="12"/>
    </row>
    <row r="339" ht="13.5">
      <c r="E339" s="12"/>
    </row>
    <row r="340" ht="13.5">
      <c r="E340" s="12"/>
    </row>
    <row r="341" ht="13.5">
      <c r="E341" s="12"/>
    </row>
    <row r="342" ht="13.5">
      <c r="E342" s="12"/>
    </row>
    <row r="343" ht="13.5">
      <c r="E343" s="12"/>
    </row>
    <row r="344" ht="13.5">
      <c r="E344" s="12"/>
    </row>
    <row r="345" ht="13.5">
      <c r="E345" s="12"/>
    </row>
    <row r="346" ht="13.5">
      <c r="E346" s="12"/>
    </row>
    <row r="347" ht="13.5">
      <c r="E347" s="12"/>
    </row>
    <row r="348" ht="13.5">
      <c r="E348" s="12"/>
    </row>
    <row r="349" ht="13.5">
      <c r="E349" s="12"/>
    </row>
    <row r="350" ht="13.5">
      <c r="E350" s="12"/>
    </row>
    <row r="351" ht="13.5">
      <c r="E351" s="12"/>
    </row>
    <row r="352" ht="13.5">
      <c r="E352" s="12"/>
    </row>
    <row r="353" ht="13.5">
      <c r="E353" s="12"/>
    </row>
    <row r="354" ht="13.5">
      <c r="E354" s="12"/>
    </row>
    <row r="355" ht="13.5">
      <c r="E355" s="12"/>
    </row>
    <row r="356" ht="13.5">
      <c r="E356" s="12"/>
    </row>
    <row r="357" ht="13.5">
      <c r="E357" s="12"/>
    </row>
    <row r="358" ht="13.5">
      <c r="E358" s="12"/>
    </row>
    <row r="359" ht="13.5">
      <c r="E359" s="12"/>
    </row>
    <row r="360" ht="13.5">
      <c r="E360" s="12"/>
    </row>
    <row r="361" ht="13.5">
      <c r="E361" s="12"/>
    </row>
    <row r="362" ht="13.5">
      <c r="E362" s="12"/>
    </row>
    <row r="363" ht="13.5">
      <c r="E363" s="12"/>
    </row>
    <row r="364" ht="13.5">
      <c r="E364" s="12"/>
    </row>
    <row r="365" ht="13.5">
      <c r="E365" s="12"/>
    </row>
    <row r="366" ht="13.5">
      <c r="E366" s="12"/>
    </row>
    <row r="367" ht="13.5">
      <c r="E367" s="12"/>
    </row>
    <row r="368" ht="13.5">
      <c r="E368" s="12"/>
    </row>
    <row r="369" ht="13.5">
      <c r="E369" s="12"/>
    </row>
    <row r="370" ht="13.5">
      <c r="E370" s="12"/>
    </row>
    <row r="371" ht="13.5">
      <c r="E371" s="12"/>
    </row>
    <row r="372" ht="13.5">
      <c r="E372" s="12"/>
    </row>
    <row r="373" ht="13.5">
      <c r="E373" s="12"/>
    </row>
    <row r="374" ht="13.5">
      <c r="E374" s="12"/>
    </row>
    <row r="375" ht="13.5">
      <c r="E375" s="12"/>
    </row>
    <row r="376" ht="13.5">
      <c r="E376" s="12"/>
    </row>
    <row r="377" ht="13.5">
      <c r="E377" s="12"/>
    </row>
    <row r="378" ht="13.5">
      <c r="E378" s="12"/>
    </row>
    <row r="379" ht="13.5">
      <c r="E379" s="12"/>
    </row>
    <row r="380" ht="13.5">
      <c r="E380" s="12"/>
    </row>
    <row r="381" ht="13.5">
      <c r="E381" s="12"/>
    </row>
    <row r="382" ht="13.5">
      <c r="E382" s="12"/>
    </row>
    <row r="383" ht="13.5">
      <c r="E383" s="12"/>
    </row>
    <row r="384" ht="13.5">
      <c r="E384" s="12"/>
    </row>
    <row r="385" ht="13.5">
      <c r="E385" s="12"/>
    </row>
    <row r="386" ht="13.5">
      <c r="E386" s="12"/>
    </row>
    <row r="387" ht="13.5">
      <c r="E387" s="12"/>
    </row>
    <row r="388" ht="13.5">
      <c r="E388" s="12"/>
    </row>
    <row r="389" ht="13.5">
      <c r="E389" s="12"/>
    </row>
    <row r="390" ht="13.5">
      <c r="E390" s="12"/>
    </row>
    <row r="391" ht="13.5">
      <c r="E391" s="12"/>
    </row>
  </sheetData>
  <sheetProtection/>
  <mergeCells count="4">
    <mergeCell ref="A7:E7"/>
    <mergeCell ref="A8:E8"/>
    <mergeCell ref="A9:E9"/>
    <mergeCell ref="A123:E12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4" max="4" width="41.50390625" style="0" customWidth="1"/>
    <col min="5" max="5" width="15.875" style="0" customWidth="1"/>
  </cols>
  <sheetData>
    <row r="1" spans="2:9" ht="12.75">
      <c r="B1" s="51" t="s">
        <v>109</v>
      </c>
      <c r="C1" s="51"/>
      <c r="D1" s="51"/>
      <c r="E1" s="51"/>
      <c r="F1" s="51"/>
      <c r="G1" s="51"/>
      <c r="H1" s="51"/>
      <c r="I1" s="51"/>
    </row>
    <row r="2" spans="2:9" ht="12.75">
      <c r="B2" s="51" t="s">
        <v>27</v>
      </c>
      <c r="C2" s="51"/>
      <c r="D2" s="51"/>
      <c r="E2" s="51"/>
      <c r="F2" s="51"/>
      <c r="G2" s="51"/>
      <c r="H2" s="51"/>
      <c r="I2" s="51"/>
    </row>
    <row r="3" spans="2:9" ht="12.75">
      <c r="B3" s="51" t="s">
        <v>45</v>
      </c>
      <c r="C3" s="51"/>
      <c r="D3" s="51"/>
      <c r="E3" s="51"/>
      <c r="F3" s="51"/>
      <c r="G3" s="51"/>
      <c r="H3" s="51"/>
      <c r="I3" s="51"/>
    </row>
    <row r="4" spans="2:9" ht="12.75">
      <c r="B4" s="51" t="s">
        <v>44</v>
      </c>
      <c r="C4" s="51"/>
      <c r="D4" s="51"/>
      <c r="E4" s="51"/>
      <c r="F4" s="51"/>
      <c r="G4" s="51"/>
      <c r="H4" s="51"/>
      <c r="I4" s="51"/>
    </row>
    <row r="5" spans="2:9" ht="12.75">
      <c r="B5" s="51" t="s">
        <v>411</v>
      </c>
      <c r="C5" s="51"/>
      <c r="D5" s="51"/>
      <c r="E5" s="51"/>
      <c r="F5" s="51"/>
      <c r="G5" s="51"/>
      <c r="H5" s="51"/>
      <c r="I5" s="51"/>
    </row>
    <row r="7" spans="1:8" ht="12.75" customHeight="1">
      <c r="A7" s="203" t="s">
        <v>43</v>
      </c>
      <c r="B7" s="203"/>
      <c r="C7" s="203"/>
      <c r="D7" s="203"/>
      <c r="E7" s="203"/>
      <c r="F7" s="30"/>
      <c r="G7" s="30"/>
      <c r="H7" s="30"/>
    </row>
    <row r="8" spans="1:8" ht="52.5" customHeight="1">
      <c r="A8" s="203" t="s">
        <v>413</v>
      </c>
      <c r="B8" s="203"/>
      <c r="C8" s="203"/>
      <c r="D8" s="203"/>
      <c r="E8" s="203"/>
      <c r="F8" s="30"/>
      <c r="G8" s="29"/>
      <c r="H8" s="29"/>
    </row>
    <row r="10" ht="13.5" thickBot="1">
      <c r="E10" t="s">
        <v>38</v>
      </c>
    </row>
    <row r="11" spans="1:5" ht="69" customHeight="1" thickBot="1">
      <c r="A11" s="204" t="s">
        <v>50</v>
      </c>
      <c r="B11" s="205"/>
      <c r="C11" s="206"/>
      <c r="D11" s="31" t="s">
        <v>64</v>
      </c>
      <c r="E11" s="33" t="s">
        <v>49</v>
      </c>
    </row>
    <row r="12" spans="1:5" ht="69" customHeight="1">
      <c r="A12" s="48"/>
      <c r="B12" s="49"/>
      <c r="C12" s="49"/>
      <c r="D12" s="50" t="s">
        <v>56</v>
      </c>
      <c r="E12" s="139">
        <f>E13</f>
        <v>33009547.899999976</v>
      </c>
    </row>
    <row r="13" spans="1:5" ht="31.5" customHeight="1">
      <c r="A13" s="200" t="s">
        <v>61</v>
      </c>
      <c r="B13" s="201"/>
      <c r="C13" s="202"/>
      <c r="D13" s="43" t="s">
        <v>57</v>
      </c>
      <c r="E13" s="139">
        <f>E14+E16</f>
        <v>33009547.899999976</v>
      </c>
    </row>
    <row r="14" spans="1:5" ht="36.75" customHeight="1">
      <c r="A14" s="200" t="s">
        <v>62</v>
      </c>
      <c r="B14" s="201"/>
      <c r="C14" s="202"/>
      <c r="D14" s="43" t="s">
        <v>58</v>
      </c>
      <c r="E14" s="139">
        <v>-365071402.3</v>
      </c>
    </row>
    <row r="15" spans="1:5" ht="78.75" customHeight="1">
      <c r="A15" s="200" t="s">
        <v>262</v>
      </c>
      <c r="B15" s="201"/>
      <c r="C15" s="202"/>
      <c r="D15" s="44" t="s">
        <v>68</v>
      </c>
      <c r="E15" s="139">
        <v>-365071402.3</v>
      </c>
    </row>
    <row r="16" spans="1:5" ht="21" customHeight="1">
      <c r="A16" s="200" t="s">
        <v>63</v>
      </c>
      <c r="B16" s="201"/>
      <c r="C16" s="202"/>
      <c r="D16" s="44" t="s">
        <v>59</v>
      </c>
      <c r="E16" s="139">
        <v>398080950.2</v>
      </c>
    </row>
    <row r="17" spans="1:5" ht="64.5" customHeight="1">
      <c r="A17" s="200" t="s">
        <v>263</v>
      </c>
      <c r="B17" s="201"/>
      <c r="C17" s="202"/>
      <c r="D17" s="44" t="s">
        <v>67</v>
      </c>
      <c r="E17" s="139">
        <v>398080950.2</v>
      </c>
    </row>
    <row r="20" spans="1:5" ht="12.75">
      <c r="A20" s="198" t="s">
        <v>415</v>
      </c>
      <c r="B20" s="198"/>
      <c r="C20" s="198"/>
      <c r="D20" s="198"/>
      <c r="E20" s="198"/>
    </row>
    <row r="21" spans="1:5" ht="12.75">
      <c r="A21" s="198"/>
      <c r="B21" s="198"/>
      <c r="C21" s="198"/>
      <c r="D21" s="198"/>
      <c r="E21" s="198"/>
    </row>
    <row r="22" spans="1:5" ht="12.75">
      <c r="A22" s="198"/>
      <c r="B22" s="198"/>
      <c r="C22" s="198"/>
      <c r="D22" s="198"/>
      <c r="E22" s="198"/>
    </row>
    <row r="23" spans="1:5" ht="12.75">
      <c r="A23" s="198"/>
      <c r="B23" s="198"/>
      <c r="C23" s="198"/>
      <c r="D23" s="198"/>
      <c r="E23" s="198"/>
    </row>
    <row r="24" spans="1:5" ht="12.75">
      <c r="A24" s="198"/>
      <c r="B24" s="198"/>
      <c r="C24" s="198"/>
      <c r="D24" s="198"/>
      <c r="E24" s="198"/>
    </row>
  </sheetData>
  <sheetProtection/>
  <mergeCells count="9">
    <mergeCell ref="A20:E24"/>
    <mergeCell ref="A17:C17"/>
    <mergeCell ref="A7:E7"/>
    <mergeCell ref="A11:C11"/>
    <mergeCell ref="A8:E8"/>
    <mergeCell ref="A13:C13"/>
    <mergeCell ref="A14:C14"/>
    <mergeCell ref="A16:C16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6" sqref="C26"/>
    </sheetView>
  </sheetViews>
  <sheetFormatPr defaultColWidth="9.00390625" defaultRowHeight="12.75"/>
  <cols>
    <col min="3" max="3" width="11.375" style="0" customWidth="1"/>
    <col min="4" max="4" width="37.50390625" style="0" customWidth="1"/>
    <col min="5" max="5" width="17.625" style="0" customWidth="1"/>
  </cols>
  <sheetData>
    <row r="1" spans="2:9" ht="12.75">
      <c r="B1" s="51" t="s">
        <v>66</v>
      </c>
      <c r="C1" s="51"/>
      <c r="D1" s="51"/>
      <c r="E1" s="51"/>
      <c r="F1" s="51"/>
      <c r="G1" s="51"/>
      <c r="H1" s="51"/>
      <c r="I1" s="51"/>
    </row>
    <row r="2" spans="2:9" ht="12.75">
      <c r="B2" s="51" t="s">
        <v>27</v>
      </c>
      <c r="C2" s="51"/>
      <c r="D2" s="51"/>
      <c r="E2" s="51"/>
      <c r="F2" s="51"/>
      <c r="G2" s="51"/>
      <c r="H2" s="51"/>
      <c r="I2" s="51"/>
    </row>
    <row r="3" spans="2:9" ht="12.75">
      <c r="B3" s="51" t="s">
        <v>45</v>
      </c>
      <c r="C3" s="51"/>
      <c r="D3" s="51"/>
      <c r="E3" s="51"/>
      <c r="F3" s="51"/>
      <c r="G3" s="51"/>
      <c r="H3" s="51"/>
      <c r="I3" s="51"/>
    </row>
    <row r="4" spans="2:9" ht="12.75">
      <c r="B4" s="51" t="s">
        <v>44</v>
      </c>
      <c r="C4" s="51"/>
      <c r="D4" s="51"/>
      <c r="E4" s="51"/>
      <c r="F4" s="51"/>
      <c r="G4" s="51"/>
      <c r="H4" s="51"/>
      <c r="I4" s="51"/>
    </row>
    <row r="5" spans="2:9" ht="12.75">
      <c r="B5" s="51" t="s">
        <v>411</v>
      </c>
      <c r="C5" s="51"/>
      <c r="D5" s="51"/>
      <c r="E5" s="51"/>
      <c r="F5" s="51"/>
      <c r="G5" s="51"/>
      <c r="H5" s="51"/>
      <c r="I5" s="51"/>
    </row>
    <row r="7" spans="1:8" ht="67.5" customHeight="1">
      <c r="A7" s="203" t="s">
        <v>412</v>
      </c>
      <c r="B7" s="203"/>
      <c r="C7" s="203"/>
      <c r="D7" s="203"/>
      <c r="E7" s="203"/>
      <c r="F7" s="30"/>
      <c r="G7" s="30"/>
      <c r="H7" s="30"/>
    </row>
    <row r="9" ht="12.75">
      <c r="E9" s="32" t="s">
        <v>38</v>
      </c>
    </row>
    <row r="10" spans="1:5" ht="69.75" customHeight="1">
      <c r="A10" s="204" t="s">
        <v>50</v>
      </c>
      <c r="B10" s="205"/>
      <c r="C10" s="206"/>
      <c r="D10" s="34" t="s">
        <v>55</v>
      </c>
      <c r="E10" s="36" t="s">
        <v>49</v>
      </c>
    </row>
    <row r="11" spans="1:5" ht="21" customHeight="1">
      <c r="A11" s="34"/>
      <c r="B11" s="47"/>
      <c r="C11" s="47"/>
      <c r="D11" s="31"/>
      <c r="E11" s="35"/>
    </row>
    <row r="12" spans="1:5" ht="55.5" customHeight="1">
      <c r="A12" s="200"/>
      <c r="B12" s="201"/>
      <c r="C12" s="202"/>
      <c r="D12" s="50" t="s">
        <v>60</v>
      </c>
      <c r="E12" s="139">
        <f>E13</f>
        <v>33009547.899999976</v>
      </c>
    </row>
    <row r="13" spans="1:5" ht="33.75" customHeight="1">
      <c r="A13" s="200" t="s">
        <v>76</v>
      </c>
      <c r="B13" s="201"/>
      <c r="C13" s="202"/>
      <c r="D13" s="31" t="s">
        <v>57</v>
      </c>
      <c r="E13" s="139">
        <f>E14+E16</f>
        <v>33009547.899999976</v>
      </c>
    </row>
    <row r="14" spans="1:5" ht="27.75" customHeight="1">
      <c r="A14" s="200" t="s">
        <v>75</v>
      </c>
      <c r="B14" s="201"/>
      <c r="C14" s="202"/>
      <c r="D14" s="31" t="s">
        <v>58</v>
      </c>
      <c r="E14" s="139">
        <v>-365071402.3</v>
      </c>
    </row>
    <row r="15" spans="1:5" ht="65.25" customHeight="1">
      <c r="A15" s="200" t="s">
        <v>260</v>
      </c>
      <c r="B15" s="201"/>
      <c r="C15" s="202"/>
      <c r="D15" s="31" t="s">
        <v>68</v>
      </c>
      <c r="E15" s="139">
        <v>-365071402.3</v>
      </c>
    </row>
    <row r="16" spans="1:5" ht="66.75" customHeight="1">
      <c r="A16" s="200" t="s">
        <v>74</v>
      </c>
      <c r="B16" s="201"/>
      <c r="C16" s="202"/>
      <c r="D16" s="31" t="s">
        <v>73</v>
      </c>
      <c r="E16" s="139">
        <v>398080950.2</v>
      </c>
    </row>
    <row r="17" spans="1:5" ht="64.5" customHeight="1">
      <c r="A17" s="200" t="s">
        <v>261</v>
      </c>
      <c r="B17" s="201"/>
      <c r="C17" s="202"/>
      <c r="D17" s="31" t="s">
        <v>67</v>
      </c>
      <c r="E17" s="139">
        <v>398080950.2</v>
      </c>
    </row>
    <row r="18" spans="1:5" ht="15">
      <c r="A18" s="45"/>
      <c r="B18" s="45"/>
      <c r="C18" s="45"/>
      <c r="D18" s="45"/>
      <c r="E18" s="46"/>
    </row>
    <row r="20" spans="1:5" ht="12.75">
      <c r="A20" s="198" t="s">
        <v>414</v>
      </c>
      <c r="B20" s="198"/>
      <c r="C20" s="198"/>
      <c r="D20" s="198"/>
      <c r="E20" s="198"/>
    </row>
    <row r="21" spans="1:5" ht="12.75">
      <c r="A21" s="198"/>
      <c r="B21" s="198"/>
      <c r="C21" s="198"/>
      <c r="D21" s="198"/>
      <c r="E21" s="198"/>
    </row>
    <row r="22" spans="1:5" ht="12.75">
      <c r="A22" s="198"/>
      <c r="B22" s="198"/>
      <c r="C22" s="198"/>
      <c r="D22" s="198"/>
      <c r="E22" s="198"/>
    </row>
    <row r="23" spans="1:5" ht="12.75">
      <c r="A23" s="198"/>
      <c r="B23" s="198"/>
      <c r="C23" s="198"/>
      <c r="D23" s="198"/>
      <c r="E23" s="198"/>
    </row>
    <row r="24" spans="1:5" ht="12.75">
      <c r="A24" s="198"/>
      <c r="B24" s="198"/>
      <c r="C24" s="198"/>
      <c r="D24" s="198"/>
      <c r="E24" s="198"/>
    </row>
  </sheetData>
  <sheetProtection/>
  <mergeCells count="9">
    <mergeCell ref="A20:E24"/>
    <mergeCell ref="A16:C16"/>
    <mergeCell ref="A17:C17"/>
    <mergeCell ref="A12:C12"/>
    <mergeCell ref="A7:E7"/>
    <mergeCell ref="A13:C13"/>
    <mergeCell ref="A10:C10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81" sqref="A81"/>
    </sheetView>
  </sheetViews>
  <sheetFormatPr defaultColWidth="9.125" defaultRowHeight="12.75"/>
  <cols>
    <col min="1" max="1" width="50.625" style="1" customWidth="1"/>
    <col min="2" max="2" width="7.625" style="1" customWidth="1"/>
    <col min="3" max="3" width="15.625" style="3" customWidth="1"/>
    <col min="4" max="4" width="6.625" style="3" customWidth="1"/>
    <col min="5" max="5" width="14.125" style="3" customWidth="1"/>
    <col min="6" max="6" width="5.125" style="3" customWidth="1"/>
    <col min="7" max="7" width="15.125" style="4" customWidth="1"/>
    <col min="8" max="16384" width="9.125" style="3" customWidth="1"/>
  </cols>
  <sheetData>
    <row r="1" spans="2:7" ht="13.5">
      <c r="B1" s="197" t="s">
        <v>178</v>
      </c>
      <c r="C1" s="198"/>
      <c r="D1" s="198"/>
      <c r="E1" s="198"/>
      <c r="F1" s="198"/>
      <c r="G1" s="198"/>
    </row>
    <row r="2" spans="2:7" ht="13.5">
      <c r="B2" s="197" t="s">
        <v>0</v>
      </c>
      <c r="C2" s="198"/>
      <c r="D2" s="198"/>
      <c r="E2" s="198"/>
      <c r="F2" s="198"/>
      <c r="G2" s="198"/>
    </row>
    <row r="3" spans="2:7" ht="13.5">
      <c r="B3" s="197" t="s">
        <v>41</v>
      </c>
      <c r="C3" s="198"/>
      <c r="D3" s="198"/>
      <c r="E3" s="198"/>
      <c r="F3" s="198"/>
      <c r="G3" s="198"/>
    </row>
    <row r="4" spans="2:7" ht="13.5">
      <c r="B4" s="197" t="s">
        <v>42</v>
      </c>
      <c r="C4" s="198"/>
      <c r="D4" s="198"/>
      <c r="E4" s="198"/>
      <c r="F4" s="198"/>
      <c r="G4" s="198"/>
    </row>
    <row r="5" spans="1:7" ht="13.5">
      <c r="A5" s="22"/>
      <c r="B5" s="197" t="s">
        <v>405</v>
      </c>
      <c r="C5" s="198"/>
      <c r="D5" s="198"/>
      <c r="E5" s="198"/>
      <c r="F5" s="198"/>
      <c r="G5" s="198"/>
    </row>
    <row r="7" spans="1:7" ht="13.5">
      <c r="A7" s="196" t="s">
        <v>258</v>
      </c>
      <c r="B7" s="196"/>
      <c r="C7" s="196"/>
      <c r="D7" s="196"/>
      <c r="E7" s="196"/>
      <c r="F7" s="196"/>
      <c r="G7" s="196"/>
    </row>
    <row r="8" spans="1:7" ht="13.5">
      <c r="A8" s="21" t="s">
        <v>259</v>
      </c>
      <c r="B8" s="21"/>
      <c r="C8" s="21"/>
      <c r="D8" s="21"/>
      <c r="E8" s="21"/>
      <c r="F8" s="21"/>
      <c r="G8" s="21"/>
    </row>
    <row r="9" spans="1:7" ht="14.25" thickBot="1">
      <c r="A9" s="199" t="s">
        <v>406</v>
      </c>
      <c r="B9" s="199"/>
      <c r="C9" s="199"/>
      <c r="D9" s="199"/>
      <c r="E9" s="199"/>
      <c r="F9" s="199"/>
      <c r="G9" s="199"/>
    </row>
    <row r="10" spans="1:11" ht="14.25" thickBot="1">
      <c r="A10" s="117" t="s">
        <v>14</v>
      </c>
      <c r="B10" s="117" t="s">
        <v>256</v>
      </c>
      <c r="C10" s="117" t="s">
        <v>16</v>
      </c>
      <c r="D10" s="117" t="s">
        <v>17</v>
      </c>
      <c r="E10" s="118" t="s">
        <v>108</v>
      </c>
      <c r="F10" s="1"/>
      <c r="G10" s="3"/>
      <c r="K10" s="12"/>
    </row>
    <row r="11" spans="1:11" ht="15" customHeight="1">
      <c r="A11" s="119">
        <v>1</v>
      </c>
      <c r="B11" s="119"/>
      <c r="C11" s="119">
        <v>2</v>
      </c>
      <c r="D11" s="119">
        <v>3</v>
      </c>
      <c r="E11" s="120">
        <v>4</v>
      </c>
      <c r="F11" s="197"/>
      <c r="G11" s="197"/>
      <c r="H11" s="197"/>
      <c r="I11" s="197"/>
      <c r="J11" s="197"/>
      <c r="K11" s="197"/>
    </row>
    <row r="12" spans="1:11" ht="58.5" customHeight="1">
      <c r="A12" s="171" t="s">
        <v>257</v>
      </c>
      <c r="B12" s="172">
        <v>791</v>
      </c>
      <c r="C12" s="169"/>
      <c r="D12" s="169"/>
      <c r="E12" s="183">
        <f>E13+E23+E31+E54+E67</f>
        <v>360187417.91999996</v>
      </c>
      <c r="F12" s="1"/>
      <c r="G12" s="1"/>
      <c r="H12" s="1"/>
      <c r="I12" s="1"/>
      <c r="J12" s="1"/>
      <c r="K12" s="1"/>
    </row>
    <row r="13" spans="1:11" ht="46.5" customHeight="1">
      <c r="A13" s="98" t="s">
        <v>132</v>
      </c>
      <c r="B13" s="173">
        <v>791</v>
      </c>
      <c r="C13" s="121" t="s">
        <v>135</v>
      </c>
      <c r="D13" s="121"/>
      <c r="E13" s="122">
        <v>46489695.019999996</v>
      </c>
      <c r="F13" s="1"/>
      <c r="G13" s="3"/>
      <c r="K13" s="12"/>
    </row>
    <row r="14" spans="1:11" ht="58.5" customHeight="1">
      <c r="A14" s="67" t="s">
        <v>134</v>
      </c>
      <c r="B14" s="173">
        <v>791</v>
      </c>
      <c r="C14" s="123" t="s">
        <v>133</v>
      </c>
      <c r="D14" s="124"/>
      <c r="E14" s="68">
        <v>46489695.019999996</v>
      </c>
      <c r="F14" s="1"/>
      <c r="G14" s="3"/>
      <c r="K14" s="12"/>
    </row>
    <row r="15" spans="1:11" ht="31.5" customHeight="1">
      <c r="A15" s="67" t="s">
        <v>86</v>
      </c>
      <c r="B15" s="169">
        <v>791</v>
      </c>
      <c r="C15" s="123" t="s">
        <v>136</v>
      </c>
      <c r="D15" s="124"/>
      <c r="E15" s="68">
        <v>32298982.02</v>
      </c>
      <c r="F15" s="1"/>
      <c r="G15" s="3"/>
      <c r="K15" s="12"/>
    </row>
    <row r="16" spans="1:11" ht="33" customHeight="1">
      <c r="A16" s="67" t="s">
        <v>101</v>
      </c>
      <c r="B16" s="169">
        <v>791</v>
      </c>
      <c r="C16" s="123" t="s">
        <v>136</v>
      </c>
      <c r="D16" s="123" t="s">
        <v>100</v>
      </c>
      <c r="E16" s="68">
        <v>32298982.02</v>
      </c>
      <c r="F16" s="1"/>
      <c r="G16" s="3"/>
      <c r="K16" s="12"/>
    </row>
    <row r="17" spans="1:11" ht="18" customHeight="1">
      <c r="A17" s="67" t="s">
        <v>36</v>
      </c>
      <c r="B17" s="169">
        <v>791</v>
      </c>
      <c r="C17" s="123" t="s">
        <v>137</v>
      </c>
      <c r="D17" s="123"/>
      <c r="E17" s="125">
        <v>2947848</v>
      </c>
      <c r="F17" s="1"/>
      <c r="G17" s="3"/>
      <c r="K17" s="12"/>
    </row>
    <row r="18" spans="1:11" ht="33" customHeight="1">
      <c r="A18" s="67" t="s">
        <v>101</v>
      </c>
      <c r="B18" s="169">
        <v>791</v>
      </c>
      <c r="C18" s="123" t="s">
        <v>137</v>
      </c>
      <c r="D18" s="123" t="s">
        <v>100</v>
      </c>
      <c r="E18" s="125">
        <v>2947848</v>
      </c>
      <c r="G18" s="3"/>
      <c r="K18" s="12"/>
    </row>
    <row r="19" spans="1:11" ht="18.75" customHeight="1">
      <c r="A19" s="97" t="s">
        <v>253</v>
      </c>
      <c r="B19" s="174">
        <v>791</v>
      </c>
      <c r="C19" s="126" t="s">
        <v>252</v>
      </c>
      <c r="D19" s="123"/>
      <c r="E19" s="125">
        <v>946365</v>
      </c>
      <c r="G19" s="3"/>
      <c r="K19" s="12"/>
    </row>
    <row r="20" spans="1:11" ht="31.5" customHeight="1">
      <c r="A20" s="97" t="s">
        <v>101</v>
      </c>
      <c r="B20" s="174">
        <v>791</v>
      </c>
      <c r="C20" s="126" t="s">
        <v>252</v>
      </c>
      <c r="D20" s="123" t="s">
        <v>100</v>
      </c>
      <c r="E20" s="125">
        <v>946365</v>
      </c>
      <c r="G20" s="3"/>
      <c r="K20" s="12"/>
    </row>
    <row r="21" spans="1:11" ht="84" customHeight="1">
      <c r="A21" s="97" t="s">
        <v>295</v>
      </c>
      <c r="B21" s="174">
        <v>791</v>
      </c>
      <c r="C21" s="126" t="s">
        <v>254</v>
      </c>
      <c r="D21" s="123"/>
      <c r="E21" s="125">
        <v>10296500</v>
      </c>
      <c r="G21" s="3"/>
      <c r="K21" s="12"/>
    </row>
    <row r="22" spans="1:11" ht="32.25" customHeight="1">
      <c r="A22" s="175" t="s">
        <v>101</v>
      </c>
      <c r="B22" s="119">
        <v>791</v>
      </c>
      <c r="C22" s="176" t="s">
        <v>254</v>
      </c>
      <c r="D22" s="177" t="s">
        <v>100</v>
      </c>
      <c r="E22" s="178">
        <v>10296500</v>
      </c>
      <c r="G22" s="3"/>
      <c r="K22" s="12"/>
    </row>
    <row r="23" spans="1:11" ht="50.25" customHeight="1">
      <c r="A23" s="98" t="s">
        <v>144</v>
      </c>
      <c r="B23" s="170">
        <v>791</v>
      </c>
      <c r="C23" s="127" t="s">
        <v>119</v>
      </c>
      <c r="D23" s="128"/>
      <c r="E23" s="127">
        <v>125137556.42</v>
      </c>
      <c r="G23" s="3"/>
      <c r="K23" s="12"/>
    </row>
    <row r="24" spans="1:11" ht="55.5" customHeight="1">
      <c r="A24" s="79" t="s">
        <v>120</v>
      </c>
      <c r="B24" s="173">
        <v>791</v>
      </c>
      <c r="C24" s="129" t="s">
        <v>121</v>
      </c>
      <c r="D24" s="126"/>
      <c r="E24" s="125">
        <v>125137556.42</v>
      </c>
      <c r="G24" s="3"/>
      <c r="K24" s="12"/>
    </row>
    <row r="25" spans="1:11" ht="24.75" customHeight="1">
      <c r="A25" s="90" t="s">
        <v>98</v>
      </c>
      <c r="B25" s="181">
        <v>791</v>
      </c>
      <c r="C25" s="130" t="s">
        <v>122</v>
      </c>
      <c r="D25" s="131"/>
      <c r="E25" s="125">
        <v>112799501.97</v>
      </c>
      <c r="G25" s="3"/>
      <c r="K25" s="12"/>
    </row>
    <row r="26" spans="1:11" ht="23.25" customHeight="1">
      <c r="A26" s="90" t="s">
        <v>329</v>
      </c>
      <c r="B26" s="181">
        <v>791</v>
      </c>
      <c r="C26" s="130" t="s">
        <v>122</v>
      </c>
      <c r="D26" s="142" t="s">
        <v>94</v>
      </c>
      <c r="E26" s="125">
        <v>108664610.97</v>
      </c>
      <c r="G26" s="3"/>
      <c r="K26" s="12"/>
    </row>
    <row r="27" spans="1:11" ht="33" customHeight="1">
      <c r="A27" s="90" t="s">
        <v>101</v>
      </c>
      <c r="B27" s="181">
        <v>791</v>
      </c>
      <c r="C27" s="130" t="s">
        <v>122</v>
      </c>
      <c r="D27" s="142" t="s">
        <v>100</v>
      </c>
      <c r="E27" s="125">
        <v>4084891</v>
      </c>
      <c r="G27" s="3"/>
      <c r="K27" s="12"/>
    </row>
    <row r="28" spans="1:11" ht="18.75" customHeight="1">
      <c r="A28" s="97" t="s">
        <v>96</v>
      </c>
      <c r="B28" s="174">
        <v>791</v>
      </c>
      <c r="C28" s="130" t="s">
        <v>122</v>
      </c>
      <c r="D28" s="142" t="s">
        <v>97</v>
      </c>
      <c r="E28" s="125">
        <v>50000</v>
      </c>
      <c r="G28" s="3"/>
      <c r="K28" s="12"/>
    </row>
    <row r="29" spans="1:11" ht="46.5" customHeight="1">
      <c r="A29" s="67" t="s">
        <v>294</v>
      </c>
      <c r="B29" s="169">
        <v>791</v>
      </c>
      <c r="C29" s="131" t="s">
        <v>242</v>
      </c>
      <c r="D29" s="142"/>
      <c r="E29" s="125">
        <v>12338054.45</v>
      </c>
      <c r="G29" s="3"/>
      <c r="K29" s="12"/>
    </row>
    <row r="30" spans="1:11" ht="21.75" customHeight="1">
      <c r="A30" s="175" t="s">
        <v>329</v>
      </c>
      <c r="B30" s="119">
        <v>791</v>
      </c>
      <c r="C30" s="179" t="s">
        <v>242</v>
      </c>
      <c r="D30" s="180" t="s">
        <v>94</v>
      </c>
      <c r="E30" s="178">
        <v>12338054.45</v>
      </c>
      <c r="G30" s="3"/>
      <c r="K30" s="12"/>
    </row>
    <row r="31" spans="1:11" ht="57" customHeight="1">
      <c r="A31" s="132" t="s">
        <v>128</v>
      </c>
      <c r="B31" s="182">
        <v>791</v>
      </c>
      <c r="C31" s="128" t="s">
        <v>118</v>
      </c>
      <c r="D31" s="131"/>
      <c r="E31" s="127">
        <f>E32+E49</f>
        <v>168624634.39</v>
      </c>
      <c r="G31" s="3"/>
      <c r="K31" s="12"/>
    </row>
    <row r="32" spans="1:11" ht="52.5">
      <c r="A32" s="90" t="s">
        <v>129</v>
      </c>
      <c r="B32" s="181">
        <v>791</v>
      </c>
      <c r="C32" s="130" t="s">
        <v>130</v>
      </c>
      <c r="D32" s="131"/>
      <c r="E32" s="125">
        <f>E33+E35+E37+E39+E41+E43+E45+E47</f>
        <v>77669127.39</v>
      </c>
      <c r="G32" s="3"/>
      <c r="K32" s="12"/>
    </row>
    <row r="33" spans="1:11" ht="19.5" customHeight="1">
      <c r="A33" s="90" t="s">
        <v>84</v>
      </c>
      <c r="B33" s="181">
        <v>791</v>
      </c>
      <c r="C33" s="129" t="s">
        <v>131</v>
      </c>
      <c r="D33" s="131"/>
      <c r="E33" s="125">
        <v>52439559.9</v>
      </c>
      <c r="G33" s="3"/>
      <c r="K33" s="12"/>
    </row>
    <row r="34" spans="1:11" ht="36" customHeight="1">
      <c r="A34" s="97" t="s">
        <v>379</v>
      </c>
      <c r="B34" s="174">
        <v>791</v>
      </c>
      <c r="C34" s="130" t="s">
        <v>131</v>
      </c>
      <c r="D34" s="131" t="s">
        <v>94</v>
      </c>
      <c r="E34" s="125">
        <v>52439559.9</v>
      </c>
      <c r="G34" s="3"/>
      <c r="K34" s="12"/>
    </row>
    <row r="35" spans="1:11" ht="19.5" customHeight="1">
      <c r="A35" s="90" t="s">
        <v>395</v>
      </c>
      <c r="B35" s="181">
        <v>791</v>
      </c>
      <c r="C35" s="129" t="s">
        <v>394</v>
      </c>
      <c r="D35" s="131"/>
      <c r="E35" s="125">
        <v>8683154</v>
      </c>
      <c r="G35" s="3"/>
      <c r="K35" s="12"/>
    </row>
    <row r="36" spans="1:11" ht="36" customHeight="1">
      <c r="A36" s="97" t="s">
        <v>101</v>
      </c>
      <c r="B36" s="174">
        <v>791</v>
      </c>
      <c r="C36" s="130" t="s">
        <v>394</v>
      </c>
      <c r="D36" s="131" t="s">
        <v>100</v>
      </c>
      <c r="E36" s="125">
        <v>8683154</v>
      </c>
      <c r="G36" s="3"/>
      <c r="K36" s="12"/>
    </row>
    <row r="37" spans="1:11" ht="19.5" customHeight="1">
      <c r="A37" s="90" t="s">
        <v>250</v>
      </c>
      <c r="B37" s="181">
        <v>791</v>
      </c>
      <c r="C37" s="129" t="s">
        <v>251</v>
      </c>
      <c r="D37" s="131"/>
      <c r="E37" s="125">
        <v>3660221</v>
      </c>
      <c r="G37" s="3"/>
      <c r="K37" s="12"/>
    </row>
    <row r="38" spans="1:11" ht="36" customHeight="1">
      <c r="A38" s="97" t="s">
        <v>101</v>
      </c>
      <c r="B38" s="174">
        <v>791</v>
      </c>
      <c r="C38" s="130" t="s">
        <v>251</v>
      </c>
      <c r="D38" s="131" t="s">
        <v>100</v>
      </c>
      <c r="E38" s="125">
        <v>3660221</v>
      </c>
      <c r="G38" s="3"/>
      <c r="K38" s="12"/>
    </row>
    <row r="39" spans="1:11" ht="19.5" customHeight="1">
      <c r="A39" s="90" t="s">
        <v>293</v>
      </c>
      <c r="B39" s="181">
        <v>791</v>
      </c>
      <c r="C39" s="129" t="s">
        <v>292</v>
      </c>
      <c r="D39" s="131"/>
      <c r="E39" s="125">
        <v>1496192.48</v>
      </c>
      <c r="G39" s="3"/>
      <c r="K39" s="12"/>
    </row>
    <row r="40" spans="1:11" ht="36" customHeight="1">
      <c r="A40" s="97" t="s">
        <v>399</v>
      </c>
      <c r="B40" s="174">
        <v>791</v>
      </c>
      <c r="C40" s="130" t="s">
        <v>292</v>
      </c>
      <c r="D40" s="131" t="s">
        <v>94</v>
      </c>
      <c r="E40" s="125">
        <v>1496192.48</v>
      </c>
      <c r="G40" s="3"/>
      <c r="K40" s="12"/>
    </row>
    <row r="41" spans="1:11" ht="45.75" customHeight="1">
      <c r="A41" s="90" t="s">
        <v>333</v>
      </c>
      <c r="B41" s="181">
        <v>791</v>
      </c>
      <c r="C41" s="129" t="s">
        <v>330</v>
      </c>
      <c r="D41" s="131"/>
      <c r="E41" s="125">
        <v>300000</v>
      </c>
      <c r="G41" s="3"/>
      <c r="K41" s="12"/>
    </row>
    <row r="42" spans="1:11" ht="36" customHeight="1">
      <c r="A42" s="97" t="s">
        <v>379</v>
      </c>
      <c r="B42" s="174">
        <v>791</v>
      </c>
      <c r="C42" s="130" t="s">
        <v>330</v>
      </c>
      <c r="D42" s="131" t="s">
        <v>94</v>
      </c>
      <c r="E42" s="125">
        <v>300000</v>
      </c>
      <c r="G42" s="3"/>
      <c r="K42" s="12"/>
    </row>
    <row r="43" spans="1:11" ht="50.25" customHeight="1">
      <c r="A43" s="97" t="s">
        <v>388</v>
      </c>
      <c r="B43" s="174">
        <v>791</v>
      </c>
      <c r="C43" s="130" t="s">
        <v>387</v>
      </c>
      <c r="D43" s="131"/>
      <c r="E43" s="125">
        <v>450000</v>
      </c>
      <c r="G43" s="3"/>
      <c r="K43" s="12"/>
    </row>
    <row r="44" spans="1:11" ht="38.25" customHeight="1">
      <c r="A44" s="67" t="s">
        <v>379</v>
      </c>
      <c r="B44" s="169">
        <v>791</v>
      </c>
      <c r="C44" s="131" t="s">
        <v>387</v>
      </c>
      <c r="D44" s="131" t="s">
        <v>94</v>
      </c>
      <c r="E44" s="125">
        <v>450000</v>
      </c>
      <c r="G44" s="3"/>
      <c r="K44" s="12"/>
    </row>
    <row r="45" spans="1:11" ht="60.75" customHeight="1">
      <c r="A45" s="194" t="s">
        <v>287</v>
      </c>
      <c r="B45" s="174">
        <v>791</v>
      </c>
      <c r="C45" s="130" t="s">
        <v>286</v>
      </c>
      <c r="D45" s="131"/>
      <c r="E45" s="125">
        <v>10539622.65</v>
      </c>
      <c r="G45" s="3"/>
      <c r="K45" s="12"/>
    </row>
    <row r="46" spans="1:11" ht="30.75" customHeight="1">
      <c r="A46" s="67" t="s">
        <v>379</v>
      </c>
      <c r="B46" s="169">
        <v>791</v>
      </c>
      <c r="C46" s="131" t="s">
        <v>286</v>
      </c>
      <c r="D46" s="142" t="s">
        <v>94</v>
      </c>
      <c r="E46" s="125">
        <v>10539622.65</v>
      </c>
      <c r="G46" s="3"/>
      <c r="K46" s="12"/>
    </row>
    <row r="47" spans="1:11" ht="57.75" customHeight="1">
      <c r="A47" s="67" t="s">
        <v>289</v>
      </c>
      <c r="B47" s="169">
        <v>791</v>
      </c>
      <c r="C47" s="131" t="s">
        <v>288</v>
      </c>
      <c r="D47" s="131"/>
      <c r="E47" s="125">
        <v>100377.36</v>
      </c>
      <c r="G47" s="3"/>
      <c r="K47" s="12"/>
    </row>
    <row r="48" spans="1:11" ht="30" customHeight="1">
      <c r="A48" s="97" t="s">
        <v>379</v>
      </c>
      <c r="B48" s="174">
        <v>791</v>
      </c>
      <c r="C48" s="130" t="s">
        <v>288</v>
      </c>
      <c r="D48" s="131" t="s">
        <v>94</v>
      </c>
      <c r="E48" s="125">
        <v>100377.36</v>
      </c>
      <c r="G48" s="3"/>
      <c r="K48" s="12"/>
    </row>
    <row r="49" spans="1:11" ht="34.5" customHeight="1">
      <c r="A49" s="67" t="s">
        <v>390</v>
      </c>
      <c r="B49" s="169">
        <v>791</v>
      </c>
      <c r="C49" s="131" t="s">
        <v>389</v>
      </c>
      <c r="D49" s="131"/>
      <c r="E49" s="125">
        <v>90955507</v>
      </c>
      <c r="G49" s="3"/>
      <c r="K49" s="12"/>
    </row>
    <row r="50" spans="1:11" ht="34.5" customHeight="1">
      <c r="A50" s="194" t="s">
        <v>391</v>
      </c>
      <c r="B50" s="174">
        <v>791</v>
      </c>
      <c r="C50" s="130" t="s">
        <v>290</v>
      </c>
      <c r="D50" s="131"/>
      <c r="E50" s="125">
        <v>28356956.39</v>
      </c>
      <c r="G50" s="3"/>
      <c r="K50" s="12"/>
    </row>
    <row r="51" spans="1:11" ht="33.75" customHeight="1">
      <c r="A51" s="67" t="s">
        <v>379</v>
      </c>
      <c r="B51" s="169">
        <v>791</v>
      </c>
      <c r="C51" s="131" t="s">
        <v>290</v>
      </c>
      <c r="D51" s="131" t="s">
        <v>94</v>
      </c>
      <c r="E51" s="125">
        <v>28356956.39</v>
      </c>
      <c r="G51" s="3"/>
      <c r="K51" s="12"/>
    </row>
    <row r="52" spans="1:11" ht="60" customHeight="1">
      <c r="A52" s="90" t="s">
        <v>393</v>
      </c>
      <c r="B52" s="181">
        <v>791</v>
      </c>
      <c r="C52" s="129" t="s">
        <v>392</v>
      </c>
      <c r="D52" s="131"/>
      <c r="E52" s="125">
        <v>62598550.61</v>
      </c>
      <c r="G52" s="3"/>
      <c r="K52" s="12"/>
    </row>
    <row r="53" spans="1:11" ht="33" customHeight="1">
      <c r="A53" s="97" t="s">
        <v>379</v>
      </c>
      <c r="B53" s="174">
        <v>791</v>
      </c>
      <c r="C53" s="130" t="s">
        <v>392</v>
      </c>
      <c r="D53" s="131" t="s">
        <v>94</v>
      </c>
      <c r="E53" s="125">
        <v>62598550.61</v>
      </c>
      <c r="G53" s="3"/>
      <c r="K53" s="12"/>
    </row>
    <row r="54" spans="1:11" ht="60" customHeight="1">
      <c r="A54" s="132" t="s">
        <v>123</v>
      </c>
      <c r="B54" s="170">
        <v>791</v>
      </c>
      <c r="C54" s="133" t="s">
        <v>124</v>
      </c>
      <c r="D54" s="133"/>
      <c r="E54" s="127">
        <f>E55</f>
        <v>2277974.83</v>
      </c>
      <c r="G54" s="3"/>
      <c r="K54" s="12"/>
    </row>
    <row r="55" spans="1:11" ht="57" customHeight="1">
      <c r="A55" s="97" t="s">
        <v>245</v>
      </c>
      <c r="B55" s="174">
        <v>791</v>
      </c>
      <c r="C55" s="143" t="s">
        <v>126</v>
      </c>
      <c r="D55" s="123"/>
      <c r="E55" s="125">
        <f>E56+E59+E62+E65</f>
        <v>2277974.83</v>
      </c>
      <c r="G55" s="3"/>
      <c r="K55" s="12"/>
    </row>
    <row r="56" spans="1:11" ht="20.25" customHeight="1">
      <c r="A56" s="90" t="s">
        <v>247</v>
      </c>
      <c r="B56" s="181">
        <v>791</v>
      </c>
      <c r="C56" s="130" t="s">
        <v>246</v>
      </c>
      <c r="D56" s="131"/>
      <c r="E56" s="129">
        <v>712466.01</v>
      </c>
      <c r="G56" s="3"/>
      <c r="K56" s="12"/>
    </row>
    <row r="57" spans="1:11" ht="32.25" customHeight="1">
      <c r="A57" s="90" t="s">
        <v>379</v>
      </c>
      <c r="B57" s="181">
        <v>791</v>
      </c>
      <c r="C57" s="130" t="s">
        <v>246</v>
      </c>
      <c r="D57" s="142" t="s">
        <v>94</v>
      </c>
      <c r="E57" s="129">
        <v>644466.01</v>
      </c>
      <c r="G57" s="3"/>
      <c r="K57" s="12"/>
    </row>
    <row r="58" spans="1:11" ht="21" customHeight="1">
      <c r="A58" s="90" t="s">
        <v>96</v>
      </c>
      <c r="B58" s="181">
        <v>791</v>
      </c>
      <c r="C58" s="130" t="s">
        <v>246</v>
      </c>
      <c r="D58" s="131" t="s">
        <v>97</v>
      </c>
      <c r="E58" s="129">
        <v>68000</v>
      </c>
      <c r="G58" s="3"/>
      <c r="K58" s="12"/>
    </row>
    <row r="59" spans="1:11" ht="24" customHeight="1">
      <c r="A59" s="90" t="s">
        <v>186</v>
      </c>
      <c r="B59" s="181">
        <v>791</v>
      </c>
      <c r="C59" s="130" t="s">
        <v>187</v>
      </c>
      <c r="D59" s="142"/>
      <c r="E59" s="129">
        <v>525773.5</v>
      </c>
      <c r="G59" s="3"/>
      <c r="K59" s="12"/>
    </row>
    <row r="60" spans="1:11" ht="32.25" customHeight="1">
      <c r="A60" s="90" t="s">
        <v>379</v>
      </c>
      <c r="B60" s="181">
        <v>791</v>
      </c>
      <c r="C60" s="130" t="s">
        <v>187</v>
      </c>
      <c r="D60" s="142" t="s">
        <v>94</v>
      </c>
      <c r="E60" s="129">
        <v>443119.99</v>
      </c>
      <c r="G60" s="3"/>
      <c r="K60" s="12"/>
    </row>
    <row r="61" spans="1:11" ht="23.25" customHeight="1">
      <c r="A61" s="90" t="s">
        <v>96</v>
      </c>
      <c r="B61" s="181">
        <v>791</v>
      </c>
      <c r="C61" s="145" t="s">
        <v>187</v>
      </c>
      <c r="D61" s="131" t="s">
        <v>97</v>
      </c>
      <c r="E61" s="129">
        <v>82653.51</v>
      </c>
      <c r="G61" s="3"/>
      <c r="K61" s="12"/>
    </row>
    <row r="62" spans="1:11" ht="45.75" customHeight="1">
      <c r="A62" s="90" t="s">
        <v>99</v>
      </c>
      <c r="B62" s="181">
        <v>791</v>
      </c>
      <c r="C62" s="145" t="s">
        <v>127</v>
      </c>
      <c r="D62" s="131"/>
      <c r="E62" s="129">
        <v>974735.3200000001</v>
      </c>
      <c r="G62" s="3"/>
      <c r="K62" s="12"/>
    </row>
    <row r="63" spans="1:11" ht="36" customHeight="1">
      <c r="A63" s="90" t="s">
        <v>379</v>
      </c>
      <c r="B63" s="181">
        <v>791</v>
      </c>
      <c r="C63" s="145" t="s">
        <v>127</v>
      </c>
      <c r="D63" s="142" t="s">
        <v>94</v>
      </c>
      <c r="E63" s="129">
        <v>973464.17</v>
      </c>
      <c r="G63" s="3"/>
      <c r="K63" s="12"/>
    </row>
    <row r="64" spans="1:11" ht="20.25" customHeight="1">
      <c r="A64" s="97" t="s">
        <v>96</v>
      </c>
      <c r="B64" s="174">
        <v>791</v>
      </c>
      <c r="C64" s="141" t="s">
        <v>127</v>
      </c>
      <c r="D64" s="144" t="s">
        <v>97</v>
      </c>
      <c r="E64" s="125">
        <v>1271.15</v>
      </c>
      <c r="G64" s="3"/>
      <c r="K64" s="12"/>
    </row>
    <row r="65" spans="1:11" ht="22.5" customHeight="1">
      <c r="A65" s="97" t="s">
        <v>386</v>
      </c>
      <c r="B65" s="174">
        <v>791</v>
      </c>
      <c r="C65" s="143" t="s">
        <v>284</v>
      </c>
      <c r="D65" s="144"/>
      <c r="E65" s="125">
        <v>65000</v>
      </c>
      <c r="G65" s="3"/>
      <c r="K65" s="12"/>
    </row>
    <row r="66" spans="1:11" ht="32.25" customHeight="1">
      <c r="A66" s="90" t="s">
        <v>379</v>
      </c>
      <c r="B66" s="181">
        <v>791</v>
      </c>
      <c r="C66" s="145" t="s">
        <v>284</v>
      </c>
      <c r="D66" s="168" t="s">
        <v>94</v>
      </c>
      <c r="E66" s="129">
        <v>65000</v>
      </c>
      <c r="G66" s="3"/>
      <c r="K66" s="12"/>
    </row>
    <row r="67" spans="1:11" ht="55.5" customHeight="1">
      <c r="A67" s="132" t="s">
        <v>93</v>
      </c>
      <c r="B67" s="182">
        <v>791</v>
      </c>
      <c r="C67" s="128" t="s">
        <v>114</v>
      </c>
      <c r="D67" s="133"/>
      <c r="E67" s="127">
        <f>E68+E77+E80</f>
        <v>17657557.26</v>
      </c>
      <c r="G67" s="3"/>
      <c r="K67" s="12"/>
    </row>
    <row r="68" spans="1:11" ht="71.25" customHeight="1">
      <c r="A68" s="97" t="s">
        <v>113</v>
      </c>
      <c r="B68" s="174">
        <v>791</v>
      </c>
      <c r="C68" s="126" t="s">
        <v>117</v>
      </c>
      <c r="D68" s="123"/>
      <c r="E68" s="68">
        <f>E69+E73+E75</f>
        <v>16817557.26</v>
      </c>
      <c r="G68" s="3"/>
      <c r="K68" s="12"/>
    </row>
    <row r="69" spans="1:11" ht="21" customHeight="1">
      <c r="A69" s="97" t="s">
        <v>20</v>
      </c>
      <c r="B69" s="174">
        <v>791</v>
      </c>
      <c r="C69" s="126" t="s">
        <v>116</v>
      </c>
      <c r="D69" s="123"/>
      <c r="E69" s="68">
        <v>11764265.780000001</v>
      </c>
      <c r="G69" s="3"/>
      <c r="K69" s="12"/>
    </row>
    <row r="70" spans="1:11" ht="59.25" customHeight="1">
      <c r="A70" s="97" t="s">
        <v>102</v>
      </c>
      <c r="B70" s="174">
        <v>791</v>
      </c>
      <c r="C70" s="126" t="s">
        <v>116</v>
      </c>
      <c r="D70" s="123" t="s">
        <v>103</v>
      </c>
      <c r="E70" s="68">
        <v>9701422.57</v>
      </c>
      <c r="G70" s="3"/>
      <c r="K70" s="12"/>
    </row>
    <row r="71" spans="1:11" ht="35.25" customHeight="1">
      <c r="A71" s="97" t="s">
        <v>379</v>
      </c>
      <c r="B71" s="174">
        <v>791</v>
      </c>
      <c r="C71" s="126" t="s">
        <v>116</v>
      </c>
      <c r="D71" s="123" t="s">
        <v>94</v>
      </c>
      <c r="E71" s="68">
        <v>2044190.21</v>
      </c>
      <c r="G71" s="3"/>
      <c r="K71" s="12"/>
    </row>
    <row r="72" spans="1:11" ht="21" customHeight="1">
      <c r="A72" s="97" t="s">
        <v>96</v>
      </c>
      <c r="B72" s="174">
        <v>791</v>
      </c>
      <c r="C72" s="126" t="s">
        <v>116</v>
      </c>
      <c r="D72" s="123" t="s">
        <v>97</v>
      </c>
      <c r="E72" s="68">
        <v>18653</v>
      </c>
      <c r="G72" s="3"/>
      <c r="K72" s="12"/>
    </row>
    <row r="73" spans="1:11" ht="31.5" customHeight="1">
      <c r="A73" s="97" t="s">
        <v>82</v>
      </c>
      <c r="B73" s="174">
        <v>791</v>
      </c>
      <c r="C73" s="126" t="s">
        <v>115</v>
      </c>
      <c r="D73" s="123"/>
      <c r="E73" s="68">
        <v>1368589.34</v>
      </c>
      <c r="G73" s="3"/>
      <c r="K73" s="12"/>
    </row>
    <row r="74" spans="1:11" ht="60" customHeight="1">
      <c r="A74" s="97" t="s">
        <v>102</v>
      </c>
      <c r="B74" s="174">
        <v>791</v>
      </c>
      <c r="C74" s="126" t="s">
        <v>115</v>
      </c>
      <c r="D74" s="123" t="s">
        <v>103</v>
      </c>
      <c r="E74" s="68">
        <v>1368589.34</v>
      </c>
      <c r="G74" s="3"/>
      <c r="K74" s="12"/>
    </row>
    <row r="75" spans="1:11" ht="18" customHeight="1">
      <c r="A75" s="97" t="s">
        <v>188</v>
      </c>
      <c r="B75" s="174">
        <v>791</v>
      </c>
      <c r="C75" s="126" t="s">
        <v>255</v>
      </c>
      <c r="D75" s="123"/>
      <c r="E75" s="68">
        <f>E76</f>
        <v>3684702.14</v>
      </c>
      <c r="G75" s="3"/>
      <c r="K75" s="12"/>
    </row>
    <row r="76" spans="1:11" ht="20.25" customHeight="1">
      <c r="A76" s="97" t="s">
        <v>190</v>
      </c>
      <c r="B76" s="174">
        <v>791</v>
      </c>
      <c r="C76" s="126" t="s">
        <v>255</v>
      </c>
      <c r="D76" s="144" t="s">
        <v>189</v>
      </c>
      <c r="E76" s="68">
        <v>3684702.14</v>
      </c>
      <c r="G76" s="3"/>
      <c r="K76" s="12"/>
    </row>
    <row r="77" spans="1:11" ht="32.25" customHeight="1">
      <c r="A77" s="97" t="s">
        <v>383</v>
      </c>
      <c r="B77" s="174">
        <v>791</v>
      </c>
      <c r="C77" s="126" t="s">
        <v>382</v>
      </c>
      <c r="D77" s="123"/>
      <c r="E77" s="68">
        <v>600000</v>
      </c>
      <c r="G77" s="3"/>
      <c r="K77" s="12"/>
    </row>
    <row r="78" spans="1:11" ht="30" customHeight="1">
      <c r="A78" s="90" t="s">
        <v>384</v>
      </c>
      <c r="B78" s="181">
        <v>791</v>
      </c>
      <c r="C78" s="141" t="s">
        <v>385</v>
      </c>
      <c r="D78" s="123"/>
      <c r="E78" s="125">
        <v>600000</v>
      </c>
      <c r="G78" s="3"/>
      <c r="K78" s="12"/>
    </row>
    <row r="79" spans="1:11" ht="20.25" customHeight="1">
      <c r="A79" s="67" t="s">
        <v>96</v>
      </c>
      <c r="B79" s="169">
        <v>791</v>
      </c>
      <c r="C79" s="195" t="s">
        <v>385</v>
      </c>
      <c r="D79" s="123" t="s">
        <v>97</v>
      </c>
      <c r="E79" s="125">
        <v>600000</v>
      </c>
      <c r="G79" s="3"/>
      <c r="K79" s="12"/>
    </row>
    <row r="80" spans="1:11" ht="32.25" customHeight="1">
      <c r="A80" s="97" t="s">
        <v>140</v>
      </c>
      <c r="B80" s="174">
        <v>791</v>
      </c>
      <c r="C80" s="126" t="s">
        <v>141</v>
      </c>
      <c r="D80" s="123"/>
      <c r="E80" s="68">
        <v>240000</v>
      </c>
      <c r="G80" s="3"/>
      <c r="K80" s="12"/>
    </row>
    <row r="81" spans="1:11" ht="30" customHeight="1">
      <c r="A81" s="90" t="s">
        <v>142</v>
      </c>
      <c r="B81" s="181">
        <v>791</v>
      </c>
      <c r="C81" s="141" t="s">
        <v>145</v>
      </c>
      <c r="D81" s="123"/>
      <c r="E81" s="125">
        <v>240000</v>
      </c>
      <c r="G81" s="3"/>
      <c r="K81" s="12"/>
    </row>
    <row r="82" spans="1:11" ht="20.25" customHeight="1">
      <c r="A82" s="97" t="s">
        <v>329</v>
      </c>
      <c r="B82" s="119">
        <v>791</v>
      </c>
      <c r="C82" s="141" t="s">
        <v>145</v>
      </c>
      <c r="D82" s="123" t="s">
        <v>94</v>
      </c>
      <c r="E82" s="125">
        <v>240000</v>
      </c>
      <c r="G82" s="3"/>
      <c r="K82" s="12"/>
    </row>
    <row r="83" spans="1:11" ht="13.5">
      <c r="A83" s="134" t="s">
        <v>13</v>
      </c>
      <c r="B83" s="134"/>
      <c r="C83" s="135"/>
      <c r="D83" s="135"/>
      <c r="E83" s="136">
        <f>E13+E23+E31+E54+E67</f>
        <v>360187417.91999996</v>
      </c>
      <c r="G83" s="3"/>
      <c r="K83" s="12"/>
    </row>
    <row r="84" spans="1:11" ht="13.5">
      <c r="A84" s="137"/>
      <c r="B84" s="137"/>
      <c r="C84" s="138"/>
      <c r="D84" s="138"/>
      <c r="E84" s="140"/>
      <c r="G84" s="3"/>
      <c r="K84" s="12"/>
    </row>
    <row r="85" spans="1:11" ht="13.5">
      <c r="A85" s="207" t="s">
        <v>407</v>
      </c>
      <c r="B85" s="207"/>
      <c r="C85" s="208"/>
      <c r="D85" s="208"/>
      <c r="E85" s="208"/>
      <c r="G85" s="3"/>
      <c r="K85" s="12"/>
    </row>
    <row r="86" spans="1:7" ht="13.5">
      <c r="A86" s="198"/>
      <c r="B86" s="198"/>
      <c r="C86" s="198"/>
      <c r="D86" s="198"/>
      <c r="E86" s="198"/>
      <c r="G86" s="12"/>
    </row>
    <row r="87" spans="1:7" ht="13.5">
      <c r="A87" s="198"/>
      <c r="B87" s="198"/>
      <c r="C87" s="198"/>
      <c r="D87" s="198"/>
      <c r="E87" s="198"/>
      <c r="G87" s="12"/>
    </row>
    <row r="88" spans="1:7" ht="13.5">
      <c r="A88" s="198"/>
      <c r="B88" s="198"/>
      <c r="C88" s="198"/>
      <c r="D88" s="198"/>
      <c r="E88" s="198"/>
      <c r="G88" s="12"/>
    </row>
    <row r="89" spans="1:7" ht="13.5">
      <c r="A89" s="198"/>
      <c r="B89" s="198"/>
      <c r="C89" s="198"/>
      <c r="D89" s="198"/>
      <c r="E89" s="198"/>
      <c r="G89" s="12"/>
    </row>
    <row r="90" spans="1:7" ht="13.5">
      <c r="A90" s="3"/>
      <c r="B90" s="3"/>
      <c r="G90" s="12"/>
    </row>
    <row r="91" spans="1:7" ht="13.5">
      <c r="A91" s="3"/>
      <c r="B91" s="3"/>
      <c r="G91" s="12"/>
    </row>
    <row r="92" spans="1:7" ht="13.5">
      <c r="A92" s="3"/>
      <c r="B92" s="3"/>
      <c r="G92" s="12"/>
    </row>
    <row r="93" spans="1:7" ht="13.5">
      <c r="A93" s="3"/>
      <c r="B93" s="3"/>
      <c r="G93" s="12"/>
    </row>
    <row r="94" spans="1:7" ht="13.5">
      <c r="A94" s="3"/>
      <c r="B94" s="3"/>
      <c r="G94" s="12"/>
    </row>
    <row r="95" spans="1:7" ht="13.5">
      <c r="A95" s="3"/>
      <c r="B95" s="3"/>
      <c r="G95" s="12"/>
    </row>
    <row r="96" spans="1:7" ht="13.5">
      <c r="A96" s="3"/>
      <c r="B96" s="3"/>
      <c r="G96" s="12"/>
    </row>
    <row r="97" spans="1:7" ht="13.5">
      <c r="A97" s="3"/>
      <c r="B97" s="3"/>
      <c r="G97" s="12"/>
    </row>
    <row r="98" spans="1:7" ht="13.5">
      <c r="A98" s="3"/>
      <c r="B98" s="3"/>
      <c r="G98" s="12"/>
    </row>
    <row r="99" spans="1:7" ht="13.5">
      <c r="A99" s="3"/>
      <c r="B99" s="3"/>
      <c r="G99" s="12"/>
    </row>
    <row r="100" spans="1:7" ht="13.5">
      <c r="A100" s="3"/>
      <c r="B100" s="3"/>
      <c r="G100" s="12"/>
    </row>
    <row r="101" spans="1:7" ht="13.5">
      <c r="A101" s="3"/>
      <c r="B101" s="3"/>
      <c r="G101" s="12"/>
    </row>
    <row r="102" spans="1:7" ht="13.5">
      <c r="A102" s="3"/>
      <c r="B102" s="3"/>
      <c r="G102" s="12"/>
    </row>
    <row r="103" spans="1:7" ht="13.5">
      <c r="A103" s="3"/>
      <c r="B103" s="3"/>
      <c r="G103" s="12"/>
    </row>
    <row r="104" spans="1:7" ht="13.5">
      <c r="A104" s="3"/>
      <c r="B104" s="3"/>
      <c r="G104" s="12"/>
    </row>
    <row r="105" spans="1:7" ht="13.5">
      <c r="A105" s="3"/>
      <c r="B105" s="3"/>
      <c r="G105" s="12"/>
    </row>
    <row r="106" spans="1:7" ht="13.5">
      <c r="A106" s="3"/>
      <c r="B106" s="3"/>
      <c r="G106" s="12"/>
    </row>
    <row r="107" spans="1:7" ht="13.5">
      <c r="A107" s="3"/>
      <c r="B107" s="3"/>
      <c r="G107" s="12"/>
    </row>
    <row r="108" spans="1:7" ht="13.5">
      <c r="A108" s="3"/>
      <c r="B108" s="3"/>
      <c r="G108" s="12"/>
    </row>
    <row r="109" spans="1:7" ht="13.5">
      <c r="A109" s="3"/>
      <c r="B109" s="3"/>
      <c r="G109" s="12"/>
    </row>
    <row r="110" spans="1:7" ht="13.5">
      <c r="A110" s="3"/>
      <c r="B110" s="3"/>
      <c r="G110" s="12"/>
    </row>
    <row r="111" spans="1:7" ht="13.5">
      <c r="A111" s="3"/>
      <c r="B111" s="3"/>
      <c r="G111" s="12"/>
    </row>
    <row r="112" spans="1:7" ht="13.5">
      <c r="A112" s="3"/>
      <c r="B112" s="3"/>
      <c r="G112" s="12"/>
    </row>
    <row r="113" spans="1:7" ht="13.5">
      <c r="A113" s="3"/>
      <c r="B113" s="3"/>
      <c r="G113" s="12"/>
    </row>
    <row r="114" spans="1:7" ht="13.5">
      <c r="A114" s="3"/>
      <c r="B114" s="3"/>
      <c r="G114" s="12"/>
    </row>
    <row r="115" spans="1:7" ht="13.5">
      <c r="A115" s="3"/>
      <c r="B115" s="3"/>
      <c r="G115" s="12"/>
    </row>
    <row r="116" spans="1:7" ht="13.5">
      <c r="A116" s="3"/>
      <c r="B116" s="3"/>
      <c r="G116" s="12"/>
    </row>
  </sheetData>
  <sheetProtection/>
  <mergeCells count="9">
    <mergeCell ref="A85:E89"/>
    <mergeCell ref="A9:G9"/>
    <mergeCell ref="F11:K11"/>
    <mergeCell ref="B1:G1"/>
    <mergeCell ref="B2:G2"/>
    <mergeCell ref="B3:G3"/>
    <mergeCell ref="B4:G4"/>
    <mergeCell ref="B5:G5"/>
    <mergeCell ref="A7:G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73">
      <selection activeCell="A84" sqref="A84:D88"/>
    </sheetView>
  </sheetViews>
  <sheetFormatPr defaultColWidth="9.00390625" defaultRowHeight="12.75"/>
  <cols>
    <col min="1" max="1" width="44.50390625" style="0" customWidth="1"/>
    <col min="2" max="2" width="14.00390625" style="0" customWidth="1"/>
    <col min="3" max="3" width="9.625" style="0" customWidth="1"/>
    <col min="4" max="4" width="19.625" style="0" customWidth="1"/>
  </cols>
  <sheetData>
    <row r="1" spans="1:4" ht="15">
      <c r="A1" s="112"/>
      <c r="B1" s="210" t="s">
        <v>179</v>
      </c>
      <c r="C1" s="211"/>
      <c r="D1" s="211"/>
    </row>
    <row r="2" spans="1:4" ht="15">
      <c r="A2" s="112"/>
      <c r="B2" s="210" t="s">
        <v>40</v>
      </c>
      <c r="C2" s="211"/>
      <c r="D2" s="211"/>
    </row>
    <row r="3" spans="1:4" ht="15">
      <c r="A3" s="112"/>
      <c r="B3" s="210" t="s">
        <v>105</v>
      </c>
      <c r="C3" s="211"/>
      <c r="D3" s="211"/>
    </row>
    <row r="4" spans="1:4" ht="15">
      <c r="A4" s="112"/>
      <c r="B4" s="210" t="s">
        <v>106</v>
      </c>
      <c r="C4" s="211"/>
      <c r="D4" s="211"/>
    </row>
    <row r="5" spans="1:4" ht="15">
      <c r="A5" s="112"/>
      <c r="B5" s="207" t="s">
        <v>107</v>
      </c>
      <c r="C5" s="211"/>
      <c r="D5" s="211"/>
    </row>
    <row r="6" spans="1:4" ht="15">
      <c r="A6" s="112"/>
      <c r="B6" s="210" t="s">
        <v>408</v>
      </c>
      <c r="C6" s="211"/>
      <c r="D6" s="211"/>
    </row>
    <row r="7" spans="1:4" ht="15">
      <c r="A7" s="112"/>
      <c r="B7" s="113"/>
      <c r="C7" s="114"/>
      <c r="D7" s="114"/>
    </row>
    <row r="8" spans="1:4" ht="52.5" customHeight="1">
      <c r="A8" s="209" t="s">
        <v>409</v>
      </c>
      <c r="B8" s="209"/>
      <c r="C8" s="209"/>
      <c r="D8" s="209"/>
    </row>
    <row r="9" spans="1:4" ht="13.5" thickBot="1">
      <c r="A9" s="115"/>
      <c r="B9" s="115"/>
      <c r="C9" s="116" t="s">
        <v>38</v>
      </c>
      <c r="D9" s="115"/>
    </row>
    <row r="10" spans="1:4" ht="13.5" thickBot="1">
      <c r="A10" s="117" t="s">
        <v>14</v>
      </c>
      <c r="B10" s="117" t="s">
        <v>16</v>
      </c>
      <c r="C10" s="117" t="s">
        <v>17</v>
      </c>
      <c r="D10" s="118" t="s">
        <v>108</v>
      </c>
    </row>
    <row r="11" spans="1:4" ht="12.75">
      <c r="A11" s="119">
        <v>1</v>
      </c>
      <c r="B11" s="119">
        <v>2</v>
      </c>
      <c r="C11" s="119">
        <v>3</v>
      </c>
      <c r="D11" s="120">
        <v>4</v>
      </c>
    </row>
    <row r="12" spans="1:4" ht="61.5" customHeight="1">
      <c r="A12" s="98" t="s">
        <v>132</v>
      </c>
      <c r="B12" s="121" t="s">
        <v>135</v>
      </c>
      <c r="C12" s="121"/>
      <c r="D12" s="122">
        <v>46489695.019999996</v>
      </c>
    </row>
    <row r="13" spans="1:4" ht="69.75" customHeight="1">
      <c r="A13" s="67" t="s">
        <v>134</v>
      </c>
      <c r="B13" s="123" t="s">
        <v>133</v>
      </c>
      <c r="C13" s="124"/>
      <c r="D13" s="68">
        <v>46489695.019999996</v>
      </c>
    </row>
    <row r="14" spans="1:4" ht="34.5" customHeight="1">
      <c r="A14" s="67" t="s">
        <v>86</v>
      </c>
      <c r="B14" s="123" t="s">
        <v>136</v>
      </c>
      <c r="C14" s="124"/>
      <c r="D14" s="68">
        <v>32298982.02</v>
      </c>
    </row>
    <row r="15" spans="1:4" ht="33" customHeight="1">
      <c r="A15" s="67" t="s">
        <v>101</v>
      </c>
      <c r="B15" s="123" t="s">
        <v>136</v>
      </c>
      <c r="C15" s="123" t="s">
        <v>100</v>
      </c>
      <c r="D15" s="68">
        <v>32298982.02</v>
      </c>
    </row>
    <row r="16" spans="1:4" ht="21" customHeight="1">
      <c r="A16" s="67" t="s">
        <v>36</v>
      </c>
      <c r="B16" s="123" t="s">
        <v>137</v>
      </c>
      <c r="C16" s="123"/>
      <c r="D16" s="125">
        <v>2947848</v>
      </c>
    </row>
    <row r="17" spans="1:4" ht="33.75" customHeight="1">
      <c r="A17" s="67" t="s">
        <v>101</v>
      </c>
      <c r="B17" s="123" t="s">
        <v>137</v>
      </c>
      <c r="C17" s="123" t="s">
        <v>100</v>
      </c>
      <c r="D17" s="125">
        <v>2947848</v>
      </c>
    </row>
    <row r="18" spans="1:4" ht="22.5" customHeight="1">
      <c r="A18" s="97" t="s">
        <v>253</v>
      </c>
      <c r="B18" s="126" t="s">
        <v>252</v>
      </c>
      <c r="C18" s="123"/>
      <c r="D18" s="125">
        <v>946365</v>
      </c>
    </row>
    <row r="19" spans="1:4" ht="36.75" customHeight="1">
      <c r="A19" s="97" t="s">
        <v>101</v>
      </c>
      <c r="B19" s="126" t="s">
        <v>252</v>
      </c>
      <c r="C19" s="123" t="s">
        <v>100</v>
      </c>
      <c r="D19" s="125">
        <v>946365</v>
      </c>
    </row>
    <row r="20" spans="1:4" ht="96.75" customHeight="1">
      <c r="A20" s="97" t="s">
        <v>295</v>
      </c>
      <c r="B20" s="126" t="s">
        <v>254</v>
      </c>
      <c r="C20" s="123"/>
      <c r="D20" s="125">
        <v>10296500</v>
      </c>
    </row>
    <row r="21" spans="1:4" ht="33.75" customHeight="1">
      <c r="A21" s="97" t="s">
        <v>101</v>
      </c>
      <c r="B21" s="141" t="s">
        <v>254</v>
      </c>
      <c r="C21" s="123" t="s">
        <v>100</v>
      </c>
      <c r="D21" s="125">
        <v>10296500</v>
      </c>
    </row>
    <row r="22" spans="1:4" ht="45" customHeight="1">
      <c r="A22" s="98" t="s">
        <v>144</v>
      </c>
      <c r="B22" s="127" t="s">
        <v>119</v>
      </c>
      <c r="C22" s="128"/>
      <c r="D22" s="127">
        <v>125137556.42</v>
      </c>
    </row>
    <row r="23" spans="1:4" ht="59.25" customHeight="1">
      <c r="A23" s="79" t="s">
        <v>120</v>
      </c>
      <c r="B23" s="129" t="s">
        <v>121</v>
      </c>
      <c r="C23" s="126"/>
      <c r="D23" s="125">
        <v>125137556.42</v>
      </c>
    </row>
    <row r="24" spans="1:4" ht="19.5" customHeight="1">
      <c r="A24" s="90" t="s">
        <v>98</v>
      </c>
      <c r="B24" s="130" t="s">
        <v>122</v>
      </c>
      <c r="C24" s="131"/>
      <c r="D24" s="125">
        <v>112799501.97</v>
      </c>
    </row>
    <row r="25" spans="1:4" ht="23.25" customHeight="1">
      <c r="A25" s="90" t="s">
        <v>329</v>
      </c>
      <c r="B25" s="130" t="s">
        <v>122</v>
      </c>
      <c r="C25" s="142" t="s">
        <v>94</v>
      </c>
      <c r="D25" s="125">
        <v>108664610.97</v>
      </c>
    </row>
    <row r="26" spans="1:4" ht="33" customHeight="1">
      <c r="A26" s="90" t="s">
        <v>101</v>
      </c>
      <c r="B26" s="130" t="s">
        <v>122</v>
      </c>
      <c r="C26" s="142" t="s">
        <v>100</v>
      </c>
      <c r="D26" s="125">
        <v>4084891</v>
      </c>
    </row>
    <row r="27" spans="1:4" ht="23.25" customHeight="1">
      <c r="A27" s="97" t="s">
        <v>96</v>
      </c>
      <c r="B27" s="130" t="s">
        <v>122</v>
      </c>
      <c r="C27" s="142" t="s">
        <v>97</v>
      </c>
      <c r="D27" s="125">
        <v>50000</v>
      </c>
    </row>
    <row r="28" spans="1:4" ht="46.5" customHeight="1">
      <c r="A28" s="97" t="s">
        <v>294</v>
      </c>
      <c r="B28" s="130" t="s">
        <v>242</v>
      </c>
      <c r="C28" s="142"/>
      <c r="D28" s="125">
        <v>12338054.45</v>
      </c>
    </row>
    <row r="29" spans="1:4" ht="23.25" customHeight="1">
      <c r="A29" s="97" t="s">
        <v>329</v>
      </c>
      <c r="B29" s="130" t="s">
        <v>242</v>
      </c>
      <c r="C29" s="142" t="s">
        <v>94</v>
      </c>
      <c r="D29" s="125">
        <v>12338054.45</v>
      </c>
    </row>
    <row r="30" spans="1:4" ht="55.5" customHeight="1">
      <c r="A30" s="132" t="s">
        <v>128</v>
      </c>
      <c r="B30" s="128" t="s">
        <v>118</v>
      </c>
      <c r="C30" s="131"/>
      <c r="D30" s="127">
        <v>168624634.39</v>
      </c>
    </row>
    <row r="31" spans="1:4" ht="56.25" customHeight="1">
      <c r="A31" s="90" t="s">
        <v>129</v>
      </c>
      <c r="B31" s="130" t="s">
        <v>130</v>
      </c>
      <c r="C31" s="131"/>
      <c r="D31" s="125">
        <v>77669127.39</v>
      </c>
    </row>
    <row r="32" spans="1:4" ht="24" customHeight="1">
      <c r="A32" s="90" t="s">
        <v>84</v>
      </c>
      <c r="B32" s="129" t="s">
        <v>131</v>
      </c>
      <c r="C32" s="131"/>
      <c r="D32" s="125">
        <v>52439559.9</v>
      </c>
    </row>
    <row r="33" spans="1:4" ht="33.75" customHeight="1">
      <c r="A33" s="97" t="s">
        <v>379</v>
      </c>
      <c r="B33" s="130" t="s">
        <v>131</v>
      </c>
      <c r="C33" s="131" t="s">
        <v>94</v>
      </c>
      <c r="D33" s="125">
        <v>52439559.9</v>
      </c>
    </row>
    <row r="34" spans="1:4" ht="32.25" customHeight="1">
      <c r="A34" s="90" t="s">
        <v>395</v>
      </c>
      <c r="B34" s="129" t="s">
        <v>394</v>
      </c>
      <c r="C34" s="131"/>
      <c r="D34" s="125">
        <v>8683154</v>
      </c>
    </row>
    <row r="35" spans="1:4" ht="36" customHeight="1">
      <c r="A35" s="97" t="s">
        <v>101</v>
      </c>
      <c r="B35" s="130" t="s">
        <v>394</v>
      </c>
      <c r="C35" s="131" t="s">
        <v>100</v>
      </c>
      <c r="D35" s="125">
        <v>8683154</v>
      </c>
    </row>
    <row r="36" spans="1:4" ht="18" customHeight="1">
      <c r="A36" s="90" t="s">
        <v>250</v>
      </c>
      <c r="B36" s="129" t="s">
        <v>251</v>
      </c>
      <c r="C36" s="131"/>
      <c r="D36" s="125">
        <v>3660221</v>
      </c>
    </row>
    <row r="37" spans="1:4" ht="33" customHeight="1">
      <c r="A37" s="90" t="s">
        <v>101</v>
      </c>
      <c r="B37" s="129" t="s">
        <v>251</v>
      </c>
      <c r="C37" s="142" t="s">
        <v>100</v>
      </c>
      <c r="D37" s="125">
        <v>3660221</v>
      </c>
    </row>
    <row r="38" spans="1:4" ht="30.75" customHeight="1">
      <c r="A38" s="90" t="s">
        <v>293</v>
      </c>
      <c r="B38" s="129" t="s">
        <v>292</v>
      </c>
      <c r="C38" s="142"/>
      <c r="D38" s="125">
        <v>1496192.48</v>
      </c>
    </row>
    <row r="39" spans="1:4" ht="30" customHeight="1">
      <c r="A39" s="90" t="s">
        <v>399</v>
      </c>
      <c r="B39" s="129" t="s">
        <v>292</v>
      </c>
      <c r="C39" s="131" t="s">
        <v>94</v>
      </c>
      <c r="D39" s="125">
        <v>1496192.48</v>
      </c>
    </row>
    <row r="40" spans="1:4" ht="60.75" customHeight="1">
      <c r="A40" s="97" t="s">
        <v>333</v>
      </c>
      <c r="B40" s="130" t="s">
        <v>330</v>
      </c>
      <c r="C40" s="131"/>
      <c r="D40" s="125">
        <v>300000</v>
      </c>
    </row>
    <row r="41" spans="1:4" ht="35.25" customHeight="1">
      <c r="A41" s="90" t="s">
        <v>379</v>
      </c>
      <c r="B41" s="129" t="s">
        <v>330</v>
      </c>
      <c r="C41" s="131" t="s">
        <v>94</v>
      </c>
      <c r="D41" s="125">
        <v>300000</v>
      </c>
    </row>
    <row r="42" spans="1:4" ht="60" customHeight="1">
      <c r="A42" s="97" t="s">
        <v>388</v>
      </c>
      <c r="B42" s="130" t="s">
        <v>387</v>
      </c>
      <c r="C42" s="131"/>
      <c r="D42" s="125">
        <v>450000</v>
      </c>
    </row>
    <row r="43" spans="1:4" ht="33" customHeight="1">
      <c r="A43" s="97" t="s">
        <v>379</v>
      </c>
      <c r="B43" s="130" t="s">
        <v>387</v>
      </c>
      <c r="C43" s="131" t="s">
        <v>94</v>
      </c>
      <c r="D43" s="125">
        <v>450000</v>
      </c>
    </row>
    <row r="44" spans="1:4" ht="58.5" customHeight="1">
      <c r="A44" s="97" t="s">
        <v>287</v>
      </c>
      <c r="B44" s="130" t="s">
        <v>286</v>
      </c>
      <c r="C44" s="131"/>
      <c r="D44" s="125">
        <v>10539622.65</v>
      </c>
    </row>
    <row r="45" spans="1:4" ht="35.25" customHeight="1">
      <c r="A45" s="97" t="s">
        <v>379</v>
      </c>
      <c r="B45" s="130" t="s">
        <v>286</v>
      </c>
      <c r="C45" s="131" t="s">
        <v>94</v>
      </c>
      <c r="D45" s="125">
        <v>10539622.65</v>
      </c>
    </row>
    <row r="46" spans="1:4" ht="69" customHeight="1">
      <c r="A46" s="97" t="s">
        <v>289</v>
      </c>
      <c r="B46" s="130" t="s">
        <v>288</v>
      </c>
      <c r="C46" s="131"/>
      <c r="D46" s="125">
        <v>100377.36</v>
      </c>
    </row>
    <row r="47" spans="1:4" ht="33.75" customHeight="1">
      <c r="A47" s="194" t="s">
        <v>379</v>
      </c>
      <c r="B47" s="130" t="s">
        <v>288</v>
      </c>
      <c r="C47" s="131" t="s">
        <v>94</v>
      </c>
      <c r="D47" s="125">
        <v>100377.36</v>
      </c>
    </row>
    <row r="48" spans="1:4" ht="36" customHeight="1">
      <c r="A48" s="97" t="s">
        <v>390</v>
      </c>
      <c r="B48" s="130" t="s">
        <v>389</v>
      </c>
      <c r="C48" s="131"/>
      <c r="D48" s="125">
        <v>90955507</v>
      </c>
    </row>
    <row r="49" spans="1:4" ht="35.25" customHeight="1">
      <c r="A49" s="97" t="s">
        <v>391</v>
      </c>
      <c r="B49" s="130" t="s">
        <v>290</v>
      </c>
      <c r="C49" s="131"/>
      <c r="D49" s="125">
        <v>28356956.39</v>
      </c>
    </row>
    <row r="50" spans="1:4" ht="30.75" customHeight="1">
      <c r="A50" s="97" t="s">
        <v>379</v>
      </c>
      <c r="B50" s="130" t="s">
        <v>290</v>
      </c>
      <c r="C50" s="131" t="s">
        <v>94</v>
      </c>
      <c r="D50" s="125">
        <v>28356956.39</v>
      </c>
    </row>
    <row r="51" spans="1:4" ht="63" customHeight="1">
      <c r="A51" s="97" t="s">
        <v>393</v>
      </c>
      <c r="B51" s="130" t="s">
        <v>392</v>
      </c>
      <c r="C51" s="131"/>
      <c r="D51" s="125">
        <v>62598550.61</v>
      </c>
    </row>
    <row r="52" spans="1:4" ht="32.25" customHeight="1">
      <c r="A52" s="97" t="s">
        <v>379</v>
      </c>
      <c r="B52" s="130" t="s">
        <v>392</v>
      </c>
      <c r="C52" s="131" t="s">
        <v>94</v>
      </c>
      <c r="D52" s="125">
        <v>62598550.61</v>
      </c>
    </row>
    <row r="53" spans="1:4" ht="72" customHeight="1">
      <c r="A53" s="132" t="s">
        <v>123</v>
      </c>
      <c r="B53" s="133" t="s">
        <v>124</v>
      </c>
      <c r="C53" s="133"/>
      <c r="D53" s="127">
        <v>2277974.83</v>
      </c>
    </row>
    <row r="54" spans="1:4" ht="63.75" customHeight="1">
      <c r="A54" s="97" t="s">
        <v>245</v>
      </c>
      <c r="B54" s="143" t="s">
        <v>126</v>
      </c>
      <c r="C54" s="123"/>
      <c r="D54" s="125">
        <v>2277974.83</v>
      </c>
    </row>
    <row r="55" spans="1:4" ht="24" customHeight="1">
      <c r="A55" s="97" t="s">
        <v>247</v>
      </c>
      <c r="B55" s="143" t="s">
        <v>246</v>
      </c>
      <c r="C55" s="144"/>
      <c r="D55" s="125">
        <v>712466.01</v>
      </c>
    </row>
    <row r="56" spans="1:4" ht="29.25" customHeight="1">
      <c r="A56" s="97" t="s">
        <v>379</v>
      </c>
      <c r="B56" s="143" t="s">
        <v>246</v>
      </c>
      <c r="C56" s="144" t="s">
        <v>94</v>
      </c>
      <c r="D56" s="125">
        <v>644466.01</v>
      </c>
    </row>
    <row r="57" spans="1:4" ht="18" customHeight="1">
      <c r="A57" s="90" t="s">
        <v>96</v>
      </c>
      <c r="B57" s="130" t="s">
        <v>246</v>
      </c>
      <c r="C57" s="131" t="s">
        <v>97</v>
      </c>
      <c r="D57" s="129">
        <v>68000</v>
      </c>
    </row>
    <row r="58" spans="1:4" ht="21.75" customHeight="1">
      <c r="A58" s="90" t="s">
        <v>186</v>
      </c>
      <c r="B58" s="130" t="s">
        <v>187</v>
      </c>
      <c r="C58" s="142"/>
      <c r="D58" s="129">
        <v>525773.5</v>
      </c>
    </row>
    <row r="59" spans="1:4" ht="36" customHeight="1">
      <c r="A59" s="90" t="s">
        <v>379</v>
      </c>
      <c r="B59" s="130" t="s">
        <v>187</v>
      </c>
      <c r="C59" s="142" t="s">
        <v>94</v>
      </c>
      <c r="D59" s="129">
        <v>443119.99</v>
      </c>
    </row>
    <row r="60" spans="1:4" ht="24" customHeight="1">
      <c r="A60" s="90" t="s">
        <v>96</v>
      </c>
      <c r="B60" s="130" t="s">
        <v>187</v>
      </c>
      <c r="C60" s="131" t="s">
        <v>97</v>
      </c>
      <c r="D60" s="129">
        <v>82653.51</v>
      </c>
    </row>
    <row r="61" spans="1:4" ht="45.75" customHeight="1">
      <c r="A61" s="90" t="s">
        <v>99</v>
      </c>
      <c r="B61" s="130" t="s">
        <v>127</v>
      </c>
      <c r="C61" s="131"/>
      <c r="D61" s="129">
        <v>974735.3200000001</v>
      </c>
    </row>
    <row r="62" spans="1:4" ht="34.5" customHeight="1">
      <c r="A62" s="90" t="s">
        <v>379</v>
      </c>
      <c r="B62" s="130" t="s">
        <v>127</v>
      </c>
      <c r="C62" s="142" t="s">
        <v>94</v>
      </c>
      <c r="D62" s="129">
        <v>973464.17</v>
      </c>
    </row>
    <row r="63" spans="1:4" ht="19.5" customHeight="1">
      <c r="A63" s="90" t="s">
        <v>96</v>
      </c>
      <c r="B63" s="130" t="s">
        <v>127</v>
      </c>
      <c r="C63" s="131" t="s">
        <v>97</v>
      </c>
      <c r="D63" s="129">
        <v>1271.15</v>
      </c>
    </row>
    <row r="64" spans="1:4" ht="18" customHeight="1">
      <c r="A64" s="90" t="s">
        <v>386</v>
      </c>
      <c r="B64" s="130" t="s">
        <v>284</v>
      </c>
      <c r="C64" s="142"/>
      <c r="D64" s="129">
        <v>65000</v>
      </c>
    </row>
    <row r="65" spans="1:4" ht="34.5" customHeight="1">
      <c r="A65" s="90" t="s">
        <v>379</v>
      </c>
      <c r="B65" s="145" t="s">
        <v>284</v>
      </c>
      <c r="C65" s="131" t="s">
        <v>94</v>
      </c>
      <c r="D65" s="129">
        <v>65000</v>
      </c>
    </row>
    <row r="66" spans="1:4" ht="59.25" customHeight="1">
      <c r="A66" s="132" t="s">
        <v>93</v>
      </c>
      <c r="B66" s="128" t="s">
        <v>114</v>
      </c>
      <c r="C66" s="133"/>
      <c r="D66" s="127">
        <v>17657557.26</v>
      </c>
    </row>
    <row r="67" spans="1:4" ht="70.5" customHeight="1">
      <c r="A67" s="97" t="s">
        <v>113</v>
      </c>
      <c r="B67" s="126" t="s">
        <v>117</v>
      </c>
      <c r="C67" s="123"/>
      <c r="D67" s="68">
        <v>16817557.26</v>
      </c>
    </row>
    <row r="68" spans="1:4" ht="21" customHeight="1">
      <c r="A68" s="97" t="s">
        <v>20</v>
      </c>
      <c r="B68" s="126" t="s">
        <v>116</v>
      </c>
      <c r="C68" s="123"/>
      <c r="D68" s="68">
        <v>11764265.780000001</v>
      </c>
    </row>
    <row r="69" spans="1:4" ht="71.25" customHeight="1">
      <c r="A69" s="97" t="s">
        <v>102</v>
      </c>
      <c r="B69" s="126" t="s">
        <v>116</v>
      </c>
      <c r="C69" s="123" t="s">
        <v>103</v>
      </c>
      <c r="D69" s="68">
        <v>9701422.57</v>
      </c>
    </row>
    <row r="70" spans="1:4" ht="30" customHeight="1">
      <c r="A70" s="97" t="s">
        <v>379</v>
      </c>
      <c r="B70" s="126" t="s">
        <v>116</v>
      </c>
      <c r="C70" s="123" t="s">
        <v>94</v>
      </c>
      <c r="D70" s="68">
        <v>2044190.21</v>
      </c>
    </row>
    <row r="71" spans="1:4" ht="19.5" customHeight="1">
      <c r="A71" s="97" t="s">
        <v>96</v>
      </c>
      <c r="B71" s="126" t="s">
        <v>116</v>
      </c>
      <c r="C71" s="123" t="s">
        <v>97</v>
      </c>
      <c r="D71" s="68">
        <v>18653</v>
      </c>
    </row>
    <row r="72" spans="1:4" ht="45.75" customHeight="1">
      <c r="A72" s="97" t="s">
        <v>82</v>
      </c>
      <c r="B72" s="126" t="s">
        <v>115</v>
      </c>
      <c r="C72" s="123"/>
      <c r="D72" s="68">
        <v>1368589.34</v>
      </c>
    </row>
    <row r="73" spans="1:4" ht="72.75" customHeight="1">
      <c r="A73" s="97" t="s">
        <v>102</v>
      </c>
      <c r="B73" s="126" t="s">
        <v>115</v>
      </c>
      <c r="C73" s="123" t="s">
        <v>103</v>
      </c>
      <c r="D73" s="68">
        <v>1368589.34</v>
      </c>
    </row>
    <row r="74" spans="1:4" ht="24" customHeight="1">
      <c r="A74" s="97" t="s">
        <v>188</v>
      </c>
      <c r="B74" s="126" t="s">
        <v>255</v>
      </c>
      <c r="C74" s="123"/>
      <c r="D74" s="68">
        <v>3684702.14</v>
      </c>
    </row>
    <row r="75" spans="1:4" ht="21.75" customHeight="1">
      <c r="A75" s="97" t="s">
        <v>190</v>
      </c>
      <c r="B75" s="126" t="s">
        <v>255</v>
      </c>
      <c r="C75" s="144" t="s">
        <v>189</v>
      </c>
      <c r="D75" s="68">
        <v>3684702.14</v>
      </c>
    </row>
    <row r="76" spans="1:4" ht="42" customHeight="1">
      <c r="A76" s="97" t="s">
        <v>383</v>
      </c>
      <c r="B76" s="126" t="s">
        <v>382</v>
      </c>
      <c r="C76" s="123"/>
      <c r="D76" s="68">
        <v>600000</v>
      </c>
    </row>
    <row r="77" spans="1:4" ht="33.75" customHeight="1">
      <c r="A77" s="97" t="s">
        <v>384</v>
      </c>
      <c r="B77" s="126" t="s">
        <v>385</v>
      </c>
      <c r="C77" s="144"/>
      <c r="D77" s="68">
        <v>600000</v>
      </c>
    </row>
    <row r="78" spans="1:4" ht="21.75" customHeight="1">
      <c r="A78" s="97" t="s">
        <v>96</v>
      </c>
      <c r="B78" s="126" t="s">
        <v>385</v>
      </c>
      <c r="C78" s="123" t="s">
        <v>97</v>
      </c>
      <c r="D78" s="68">
        <v>600000</v>
      </c>
    </row>
    <row r="79" spans="1:4" ht="36" customHeight="1">
      <c r="A79" s="90" t="s">
        <v>140</v>
      </c>
      <c r="B79" s="141" t="s">
        <v>141</v>
      </c>
      <c r="C79" s="123"/>
      <c r="D79" s="125">
        <v>240000</v>
      </c>
    </row>
    <row r="80" spans="1:4" ht="33" customHeight="1">
      <c r="A80" s="97" t="s">
        <v>142</v>
      </c>
      <c r="B80" s="141" t="s">
        <v>145</v>
      </c>
      <c r="C80" s="123"/>
      <c r="D80" s="125">
        <v>240000</v>
      </c>
    </row>
    <row r="81" spans="1:4" ht="27" customHeight="1">
      <c r="A81" s="97" t="s">
        <v>329</v>
      </c>
      <c r="B81" s="141" t="s">
        <v>145</v>
      </c>
      <c r="C81" s="123" t="s">
        <v>94</v>
      </c>
      <c r="D81" s="125">
        <v>240000</v>
      </c>
    </row>
    <row r="82" spans="1:4" ht="12.75">
      <c r="A82" s="134" t="s">
        <v>13</v>
      </c>
      <c r="B82" s="135"/>
      <c r="C82" s="135"/>
      <c r="D82" s="136">
        <f>D12+D22+D30+D53+D66</f>
        <v>360187417.91999996</v>
      </c>
    </row>
    <row r="83" spans="1:4" ht="12.75">
      <c r="A83" s="137"/>
      <c r="B83" s="138"/>
      <c r="C83" s="138"/>
      <c r="D83" s="140"/>
    </row>
    <row r="84" spans="1:4" ht="12.75">
      <c r="A84" s="207" t="s">
        <v>410</v>
      </c>
      <c r="B84" s="208"/>
      <c r="C84" s="208"/>
      <c r="D84" s="208"/>
    </row>
    <row r="85" spans="1:4" ht="12.75">
      <c r="A85" s="198"/>
      <c r="B85" s="198"/>
      <c r="C85" s="198"/>
      <c r="D85" s="198"/>
    </row>
    <row r="86" spans="1:4" ht="12.75">
      <c r="A86" s="198"/>
      <c r="B86" s="198"/>
      <c r="C86" s="198"/>
      <c r="D86" s="198"/>
    </row>
    <row r="87" spans="1:4" ht="12.75">
      <c r="A87" s="198"/>
      <c r="B87" s="198"/>
      <c r="C87" s="198"/>
      <c r="D87" s="198"/>
    </row>
    <row r="88" spans="1:4" ht="12.75">
      <c r="A88" s="198"/>
      <c r="B88" s="198"/>
      <c r="C88" s="198"/>
      <c r="D88" s="198"/>
    </row>
  </sheetData>
  <sheetProtection/>
  <mergeCells count="8">
    <mergeCell ref="A84:D88"/>
    <mergeCell ref="A8:D8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SagitovaL</cp:lastModifiedBy>
  <cp:lastPrinted>2022-03-30T12:03:12Z</cp:lastPrinted>
  <dcterms:created xsi:type="dcterms:W3CDTF">2003-10-27T11:59:24Z</dcterms:created>
  <dcterms:modified xsi:type="dcterms:W3CDTF">2022-03-30T12:03:32Z</dcterms:modified>
  <cp:category/>
  <cp:version/>
  <cp:contentType/>
  <cp:contentStatus/>
</cp:coreProperties>
</file>